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0.xml" ContentType="application/vnd.ms-excel.person+xml"/>
  <Override PartName="/xl/persons/person2.xml" ContentType="application/vnd.ms-excel.person+xml"/>
  <Override PartName="/xl/persons/person1.xml" ContentType="application/vnd.ms-excel.person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 activeTab="5"/>
  </bookViews>
  <sheets>
    <sheet name="1-4 класс" sheetId="1" r:id="rId1"/>
    <sheet name="1-4 класс ОВЗ" sheetId="4" r:id="rId2"/>
    <sheet name="5-11 класс" sheetId="2" state="hidden" r:id="rId3"/>
    <sheet name="5-11 класс ОВЗ" sheetId="5" r:id="rId4"/>
    <sheet name="5-11 класс ТЖС" sheetId="6" r:id="rId5"/>
    <sheet name="5-11 род плата" sheetId="3" r:id="rId6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6" i="4" l="1"/>
  <c r="C101" i="4"/>
  <c r="C180" i="1"/>
  <c r="C126" i="1"/>
  <c r="C101" i="1"/>
  <c r="G118" i="1" l="1"/>
  <c r="F118" i="1"/>
  <c r="E118" i="1"/>
  <c r="D118" i="1"/>
  <c r="C118" i="1"/>
  <c r="G49" i="1"/>
  <c r="F49" i="1"/>
  <c r="E49" i="1"/>
  <c r="D49" i="1"/>
  <c r="D84" i="1"/>
  <c r="C84" i="1"/>
  <c r="F182" i="6"/>
  <c r="G181" i="6"/>
  <c r="G182" i="6" s="1"/>
  <c r="F181" i="6"/>
  <c r="E181" i="6"/>
  <c r="E182" i="6" s="1"/>
  <c r="D181" i="6"/>
  <c r="D182" i="6" s="1"/>
  <c r="C181" i="6"/>
  <c r="C182" i="6" s="1"/>
  <c r="G172" i="6"/>
  <c r="F172" i="6"/>
  <c r="E172" i="6"/>
  <c r="D172" i="6"/>
  <c r="C172" i="6"/>
  <c r="E164" i="6"/>
  <c r="G163" i="6"/>
  <c r="G164" i="6" s="1"/>
  <c r="F163" i="6"/>
  <c r="F164" i="6" s="1"/>
  <c r="E163" i="6"/>
  <c r="D163" i="6"/>
  <c r="D164" i="6" s="1"/>
  <c r="C163" i="6"/>
  <c r="C164" i="6" s="1"/>
  <c r="G154" i="6"/>
  <c r="F154" i="6"/>
  <c r="E154" i="6"/>
  <c r="D154" i="6"/>
  <c r="C154" i="6"/>
  <c r="D147" i="6"/>
  <c r="G146" i="6"/>
  <c r="G147" i="6" s="1"/>
  <c r="F146" i="6"/>
  <c r="F147" i="6" s="1"/>
  <c r="E146" i="6"/>
  <c r="E147" i="6" s="1"/>
  <c r="D146" i="6"/>
  <c r="C146" i="6"/>
  <c r="C147" i="6" s="1"/>
  <c r="G138" i="6"/>
  <c r="F138" i="6"/>
  <c r="E138" i="6"/>
  <c r="D138" i="6"/>
  <c r="C138" i="6"/>
  <c r="G129" i="6"/>
  <c r="G128" i="6"/>
  <c r="F128" i="6"/>
  <c r="F129" i="6" s="1"/>
  <c r="E128" i="6"/>
  <c r="E129" i="6" s="1"/>
  <c r="D128" i="6"/>
  <c r="D129" i="6" s="1"/>
  <c r="C128" i="6"/>
  <c r="G120" i="6"/>
  <c r="F120" i="6"/>
  <c r="E120" i="6"/>
  <c r="D120" i="6"/>
  <c r="C120" i="6"/>
  <c r="C129" i="6" s="1"/>
  <c r="F112" i="6"/>
  <c r="G111" i="6"/>
  <c r="G112" i="6" s="1"/>
  <c r="F111" i="6"/>
  <c r="E111" i="6"/>
  <c r="E112" i="6" s="1"/>
  <c r="D111" i="6"/>
  <c r="D112" i="6" s="1"/>
  <c r="C111" i="6"/>
  <c r="G103" i="6"/>
  <c r="F103" i="6"/>
  <c r="E103" i="6"/>
  <c r="D103" i="6"/>
  <c r="C103" i="6"/>
  <c r="G94" i="6"/>
  <c r="G95" i="6" s="1"/>
  <c r="F94" i="6"/>
  <c r="F95" i="6" s="1"/>
  <c r="E94" i="6"/>
  <c r="E95" i="6" s="1"/>
  <c r="D94" i="6"/>
  <c r="D95" i="6" s="1"/>
  <c r="C94" i="6"/>
  <c r="C95" i="6" s="1"/>
  <c r="G85" i="6"/>
  <c r="F85" i="6"/>
  <c r="E85" i="6"/>
  <c r="D85" i="6"/>
  <c r="C85" i="6"/>
  <c r="D77" i="6"/>
  <c r="G76" i="6"/>
  <c r="G77" i="6" s="1"/>
  <c r="F76" i="6"/>
  <c r="F77" i="6" s="1"/>
  <c r="E76" i="6"/>
  <c r="E77" i="6" s="1"/>
  <c r="D76" i="6"/>
  <c r="C76" i="6"/>
  <c r="C77" i="6" s="1"/>
  <c r="G67" i="6"/>
  <c r="F67" i="6"/>
  <c r="E67" i="6"/>
  <c r="D67" i="6"/>
  <c r="C67" i="6"/>
  <c r="G57" i="6"/>
  <c r="F57" i="6"/>
  <c r="F58" i="6" s="1"/>
  <c r="E57" i="6"/>
  <c r="E58" i="6" s="1"/>
  <c r="D57" i="6"/>
  <c r="D58" i="6" s="1"/>
  <c r="C57" i="6"/>
  <c r="C58" i="6" s="1"/>
  <c r="G49" i="6"/>
  <c r="G58" i="6" s="1"/>
  <c r="F49" i="6"/>
  <c r="E49" i="6"/>
  <c r="D49" i="6"/>
  <c r="C49" i="6"/>
  <c r="F41" i="6"/>
  <c r="G40" i="6"/>
  <c r="G41" i="6" s="1"/>
  <c r="F40" i="6"/>
  <c r="E40" i="6"/>
  <c r="E41" i="6" s="1"/>
  <c r="D40" i="6"/>
  <c r="D41" i="6" s="1"/>
  <c r="C40" i="6"/>
  <c r="G31" i="6"/>
  <c r="F31" i="6"/>
  <c r="E31" i="6"/>
  <c r="D31" i="6"/>
  <c r="C31" i="6"/>
  <c r="E24" i="6"/>
  <c r="G23" i="6"/>
  <c r="G24" i="6" s="1"/>
  <c r="F23" i="6"/>
  <c r="F24" i="6" s="1"/>
  <c r="E23" i="6"/>
  <c r="D23" i="6"/>
  <c r="D24" i="6" s="1"/>
  <c r="C23" i="6"/>
  <c r="G15" i="6"/>
  <c r="F15" i="6"/>
  <c r="E15" i="6"/>
  <c r="D15" i="6"/>
  <c r="C15" i="6"/>
  <c r="G181" i="5"/>
  <c r="G182" i="5" s="1"/>
  <c r="F181" i="5"/>
  <c r="E181" i="5"/>
  <c r="E182" i="5" s="1"/>
  <c r="D181" i="5"/>
  <c r="C181" i="5"/>
  <c r="C182" i="5" s="1"/>
  <c r="G172" i="5"/>
  <c r="F172" i="5"/>
  <c r="F182" i="5" s="1"/>
  <c r="E172" i="5"/>
  <c r="D172" i="5"/>
  <c r="D182" i="5" s="1"/>
  <c r="C172" i="5"/>
  <c r="E164" i="5"/>
  <c r="G163" i="5"/>
  <c r="F163" i="5"/>
  <c r="F164" i="5" s="1"/>
  <c r="E163" i="5"/>
  <c r="D163" i="5"/>
  <c r="D164" i="5" s="1"/>
  <c r="C163" i="5"/>
  <c r="G154" i="5"/>
  <c r="G164" i="5" s="1"/>
  <c r="F154" i="5"/>
  <c r="E154" i="5"/>
  <c r="D154" i="5"/>
  <c r="C154" i="5"/>
  <c r="C164" i="5" s="1"/>
  <c r="D147" i="5"/>
  <c r="G146" i="5"/>
  <c r="G147" i="5" s="1"/>
  <c r="F146" i="5"/>
  <c r="E146" i="5"/>
  <c r="E147" i="5" s="1"/>
  <c r="D146" i="5"/>
  <c r="C146" i="5"/>
  <c r="C147" i="5" s="1"/>
  <c r="G138" i="5"/>
  <c r="F138" i="5"/>
  <c r="F147" i="5" s="1"/>
  <c r="E138" i="5"/>
  <c r="D138" i="5"/>
  <c r="C138" i="5"/>
  <c r="G129" i="5"/>
  <c r="G128" i="5"/>
  <c r="F128" i="5"/>
  <c r="F129" i="5" s="1"/>
  <c r="E128" i="5"/>
  <c r="D128" i="5"/>
  <c r="D129" i="5" s="1"/>
  <c r="C128" i="5"/>
  <c r="G120" i="5"/>
  <c r="F120" i="5"/>
  <c r="E120" i="5"/>
  <c r="E129" i="5" s="1"/>
  <c r="D120" i="5"/>
  <c r="C120" i="5"/>
  <c r="C129" i="5" s="1"/>
  <c r="F112" i="5"/>
  <c r="G111" i="5"/>
  <c r="G112" i="5" s="1"/>
  <c r="F111" i="5"/>
  <c r="E111" i="5"/>
  <c r="E112" i="5" s="1"/>
  <c r="D111" i="5"/>
  <c r="C111" i="5"/>
  <c r="G103" i="5"/>
  <c r="F103" i="5"/>
  <c r="E103" i="5"/>
  <c r="D103" i="5"/>
  <c r="D112" i="5" s="1"/>
  <c r="C103" i="5"/>
  <c r="E95" i="5"/>
  <c r="G94" i="5"/>
  <c r="F94" i="5"/>
  <c r="F95" i="5" s="1"/>
  <c r="E94" i="5"/>
  <c r="D94" i="5"/>
  <c r="D95" i="5" s="1"/>
  <c r="C94" i="5"/>
  <c r="G85" i="5"/>
  <c r="G95" i="5" s="1"/>
  <c r="F85" i="5"/>
  <c r="E85" i="5"/>
  <c r="D85" i="5"/>
  <c r="C85" i="5"/>
  <c r="C95" i="5" s="1"/>
  <c r="D77" i="5"/>
  <c r="G76" i="5"/>
  <c r="G77" i="5" s="1"/>
  <c r="F76" i="5"/>
  <c r="E76" i="5"/>
  <c r="E77" i="5" s="1"/>
  <c r="D76" i="5"/>
  <c r="C76" i="5"/>
  <c r="C77" i="5" s="1"/>
  <c r="G67" i="5"/>
  <c r="F67" i="5"/>
  <c r="F77" i="5" s="1"/>
  <c r="E67" i="5"/>
  <c r="D67" i="5"/>
  <c r="C67" i="5"/>
  <c r="G58" i="5"/>
  <c r="G57" i="5"/>
  <c r="F57" i="5"/>
  <c r="F58" i="5" s="1"/>
  <c r="E57" i="5"/>
  <c r="D57" i="5"/>
  <c r="D58" i="5" s="1"/>
  <c r="C57" i="5"/>
  <c r="G49" i="5"/>
  <c r="F49" i="5"/>
  <c r="E49" i="5"/>
  <c r="E58" i="5" s="1"/>
  <c r="D49" i="5"/>
  <c r="C49" i="5"/>
  <c r="F41" i="5"/>
  <c r="G40" i="5"/>
  <c r="G41" i="5" s="1"/>
  <c r="F40" i="5"/>
  <c r="E40" i="5"/>
  <c r="E41" i="5" s="1"/>
  <c r="D40" i="5"/>
  <c r="C40" i="5"/>
  <c r="G31" i="5"/>
  <c r="F31" i="5"/>
  <c r="E31" i="5"/>
  <c r="D31" i="5"/>
  <c r="D41" i="5" s="1"/>
  <c r="C31" i="5"/>
  <c r="E24" i="5"/>
  <c r="G23" i="5"/>
  <c r="F23" i="5"/>
  <c r="F24" i="5" s="1"/>
  <c r="E23" i="5"/>
  <c r="D23" i="5"/>
  <c r="D24" i="5" s="1"/>
  <c r="C23" i="5"/>
  <c r="G15" i="5"/>
  <c r="G24" i="5" s="1"/>
  <c r="F15" i="5"/>
  <c r="E15" i="5"/>
  <c r="D15" i="5"/>
  <c r="C15" i="5"/>
  <c r="C112" i="6" l="1"/>
  <c r="C41" i="6"/>
  <c r="C24" i="6"/>
  <c r="C112" i="5"/>
  <c r="C58" i="5"/>
  <c r="C41" i="5"/>
  <c r="C24" i="5"/>
  <c r="D180" i="4"/>
  <c r="G179" i="4"/>
  <c r="G180" i="4" s="1"/>
  <c r="F179" i="4"/>
  <c r="F180" i="4" s="1"/>
  <c r="E179" i="4"/>
  <c r="E180" i="4" s="1"/>
  <c r="D179" i="4"/>
  <c r="G170" i="4"/>
  <c r="F170" i="4"/>
  <c r="E170" i="4"/>
  <c r="D170" i="4"/>
  <c r="C170" i="4"/>
  <c r="C180" i="4" s="1"/>
  <c r="F162" i="4"/>
  <c r="G161" i="4"/>
  <c r="G162" i="4" s="1"/>
  <c r="F161" i="4"/>
  <c r="E161" i="4"/>
  <c r="E162" i="4" s="1"/>
  <c r="D161" i="4"/>
  <c r="D162" i="4" s="1"/>
  <c r="C161" i="4"/>
  <c r="C162" i="4" s="1"/>
  <c r="G152" i="4"/>
  <c r="F152" i="4"/>
  <c r="E152" i="4"/>
  <c r="D152" i="4"/>
  <c r="D145" i="4"/>
  <c r="G144" i="4"/>
  <c r="G145" i="4" s="1"/>
  <c r="F144" i="4"/>
  <c r="F145" i="4" s="1"/>
  <c r="E144" i="4"/>
  <c r="E145" i="4" s="1"/>
  <c r="D144" i="4"/>
  <c r="G136" i="4"/>
  <c r="F136" i="4"/>
  <c r="E136" i="4"/>
  <c r="D136" i="4"/>
  <c r="C136" i="4"/>
  <c r="C145" i="4" s="1"/>
  <c r="G126" i="4"/>
  <c r="G127" i="4" s="1"/>
  <c r="F126" i="4"/>
  <c r="F127" i="4" s="1"/>
  <c r="E126" i="4"/>
  <c r="E127" i="4" s="1"/>
  <c r="D126" i="4"/>
  <c r="D127" i="4" s="1"/>
  <c r="G118" i="4"/>
  <c r="F118" i="4"/>
  <c r="E118" i="4"/>
  <c r="D118" i="4"/>
  <c r="C118" i="4"/>
  <c r="E110" i="4"/>
  <c r="G109" i="4"/>
  <c r="G110" i="4" s="1"/>
  <c r="F109" i="4"/>
  <c r="F110" i="4" s="1"/>
  <c r="E109" i="4"/>
  <c r="D109" i="4"/>
  <c r="D110" i="4" s="1"/>
  <c r="C109" i="4"/>
  <c r="G101" i="4"/>
  <c r="F101" i="4"/>
  <c r="E101" i="4"/>
  <c r="D101" i="4"/>
  <c r="G93" i="4"/>
  <c r="G94" i="4" s="1"/>
  <c r="F93" i="4"/>
  <c r="F94" i="4" s="1"/>
  <c r="E93" i="4"/>
  <c r="E94" i="4" s="1"/>
  <c r="D93" i="4"/>
  <c r="D94" i="4" s="1"/>
  <c r="C93" i="4"/>
  <c r="C94" i="4" s="1"/>
  <c r="G84" i="4"/>
  <c r="F84" i="4"/>
  <c r="E84" i="4"/>
  <c r="D84" i="4"/>
  <c r="C84" i="4"/>
  <c r="G76" i="4"/>
  <c r="G75" i="4"/>
  <c r="F75" i="4"/>
  <c r="F76" i="4" s="1"/>
  <c r="E75" i="4"/>
  <c r="E76" i="4" s="1"/>
  <c r="D75" i="4"/>
  <c r="D76" i="4" s="1"/>
  <c r="C75" i="4"/>
  <c r="C76" i="4" s="1"/>
  <c r="G66" i="4"/>
  <c r="F66" i="4"/>
  <c r="E66" i="4"/>
  <c r="D66" i="4"/>
  <c r="C66" i="4"/>
  <c r="F58" i="4"/>
  <c r="C58" i="4"/>
  <c r="G57" i="4"/>
  <c r="G58" i="4" s="1"/>
  <c r="F57" i="4"/>
  <c r="E57" i="4"/>
  <c r="E58" i="4" s="1"/>
  <c r="D57" i="4"/>
  <c r="D58" i="4" s="1"/>
  <c r="G49" i="4"/>
  <c r="F49" i="4"/>
  <c r="E49" i="4"/>
  <c r="D49" i="4"/>
  <c r="G41" i="4"/>
  <c r="C41" i="4"/>
  <c r="G40" i="4"/>
  <c r="F40" i="4"/>
  <c r="F41" i="4" s="1"/>
  <c r="E40" i="4"/>
  <c r="E41" i="4" s="1"/>
  <c r="D40" i="4"/>
  <c r="D41" i="4" s="1"/>
  <c r="G31" i="4"/>
  <c r="F31" i="4"/>
  <c r="E31" i="4"/>
  <c r="D31" i="4"/>
  <c r="D24" i="4"/>
  <c r="G23" i="4"/>
  <c r="G24" i="4" s="1"/>
  <c r="F23" i="4"/>
  <c r="F24" i="4" s="1"/>
  <c r="E23" i="4"/>
  <c r="E24" i="4" s="1"/>
  <c r="D23" i="4"/>
  <c r="C23" i="4"/>
  <c r="G15" i="4"/>
  <c r="F15" i="4"/>
  <c r="E15" i="4"/>
  <c r="D15" i="4"/>
  <c r="C15" i="4"/>
  <c r="C127" i="4" l="1"/>
  <c r="C110" i="4"/>
  <c r="C24" i="4"/>
  <c r="G136" i="1"/>
  <c r="F136" i="1"/>
  <c r="E136" i="1"/>
  <c r="D136" i="1"/>
  <c r="C136" i="1"/>
  <c r="C15" i="1"/>
  <c r="G171" i="3" l="1"/>
  <c r="F171" i="3"/>
  <c r="E171" i="3"/>
  <c r="D171" i="3"/>
  <c r="D172" i="3" s="1"/>
  <c r="G162" i="3"/>
  <c r="F162" i="3"/>
  <c r="E162" i="3"/>
  <c r="D162" i="3"/>
  <c r="G154" i="3"/>
  <c r="G155" i="3" s="1"/>
  <c r="F154" i="3"/>
  <c r="E154" i="3"/>
  <c r="D154" i="3"/>
  <c r="C154" i="3"/>
  <c r="G145" i="3"/>
  <c r="F145" i="3"/>
  <c r="E145" i="3"/>
  <c r="D145" i="3"/>
  <c r="G137" i="3"/>
  <c r="F137" i="3"/>
  <c r="F138" i="3" s="1"/>
  <c r="E137" i="3"/>
  <c r="D137" i="3"/>
  <c r="G129" i="3"/>
  <c r="F129" i="3"/>
  <c r="E129" i="3"/>
  <c r="D129" i="3"/>
  <c r="C129" i="3"/>
  <c r="G121" i="3"/>
  <c r="F121" i="3"/>
  <c r="E121" i="3"/>
  <c r="D121" i="3"/>
  <c r="C121" i="3"/>
  <c r="G112" i="3"/>
  <c r="F112" i="3"/>
  <c r="E112" i="3"/>
  <c r="E122" i="3" s="1"/>
  <c r="D112" i="3"/>
  <c r="G104" i="3"/>
  <c r="F104" i="3"/>
  <c r="F105" i="3" s="1"/>
  <c r="E104" i="3"/>
  <c r="D104" i="3"/>
  <c r="C104" i="3"/>
  <c r="G96" i="3"/>
  <c r="F96" i="3"/>
  <c r="E96" i="3"/>
  <c r="D96" i="3"/>
  <c r="C96" i="3"/>
  <c r="G88" i="3"/>
  <c r="F88" i="3"/>
  <c r="E88" i="3"/>
  <c r="D88" i="3"/>
  <c r="C88" i="3"/>
  <c r="G79" i="3"/>
  <c r="F79" i="3"/>
  <c r="E79" i="3"/>
  <c r="D79" i="3"/>
  <c r="C79" i="3"/>
  <c r="G71" i="3"/>
  <c r="F71" i="3"/>
  <c r="F72" i="3" s="1"/>
  <c r="E71" i="3"/>
  <c r="E72" i="3" s="1"/>
  <c r="D71" i="3"/>
  <c r="C71" i="3"/>
  <c r="G62" i="3"/>
  <c r="F62" i="3"/>
  <c r="E62" i="3"/>
  <c r="D62" i="3"/>
  <c r="C62" i="3"/>
  <c r="G54" i="3"/>
  <c r="F54" i="3"/>
  <c r="E54" i="3"/>
  <c r="D54" i="3"/>
  <c r="D55" i="3" s="1"/>
  <c r="C54" i="3"/>
  <c r="G46" i="3"/>
  <c r="F46" i="3"/>
  <c r="E46" i="3"/>
  <c r="E55" i="3" s="1"/>
  <c r="D46" i="3"/>
  <c r="G38" i="3"/>
  <c r="F38" i="3"/>
  <c r="E38" i="3"/>
  <c r="D38" i="3"/>
  <c r="C38" i="3"/>
  <c r="G29" i="3"/>
  <c r="F29" i="3"/>
  <c r="E29" i="3"/>
  <c r="D29" i="3"/>
  <c r="G22" i="3"/>
  <c r="G23" i="3" s="1"/>
  <c r="F22" i="3"/>
  <c r="E22" i="3"/>
  <c r="D22" i="3"/>
  <c r="C22" i="3"/>
  <c r="G13" i="3"/>
  <c r="F13" i="3"/>
  <c r="E13" i="3"/>
  <c r="D13" i="3"/>
  <c r="C13" i="3"/>
  <c r="G181" i="2"/>
  <c r="G182" i="2" s="1"/>
  <c r="F181" i="2"/>
  <c r="F182" i="2" s="1"/>
  <c r="E181" i="2"/>
  <c r="E182" i="2" s="1"/>
  <c r="D181" i="2"/>
  <c r="D182" i="2" s="1"/>
  <c r="C181" i="2"/>
  <c r="C182" i="2" s="1"/>
  <c r="G172" i="2"/>
  <c r="F172" i="2"/>
  <c r="E172" i="2"/>
  <c r="D172" i="2"/>
  <c r="C172" i="2"/>
  <c r="G164" i="2"/>
  <c r="G163" i="2"/>
  <c r="F163" i="2"/>
  <c r="F164" i="2" s="1"/>
  <c r="E163" i="2"/>
  <c r="E164" i="2" s="1"/>
  <c r="D163" i="2"/>
  <c r="D164" i="2" s="1"/>
  <c r="C163" i="2"/>
  <c r="C164" i="2" s="1"/>
  <c r="G154" i="2"/>
  <c r="F154" i="2"/>
  <c r="E154" i="2"/>
  <c r="D154" i="2"/>
  <c r="C154" i="2"/>
  <c r="F147" i="2"/>
  <c r="E147" i="2"/>
  <c r="G146" i="2"/>
  <c r="G147" i="2" s="1"/>
  <c r="F146" i="2"/>
  <c r="E146" i="2"/>
  <c r="D146" i="2"/>
  <c r="D147" i="2" s="1"/>
  <c r="C146" i="2"/>
  <c r="C147" i="2" s="1"/>
  <c r="G138" i="2"/>
  <c r="F138" i="2"/>
  <c r="E138" i="2"/>
  <c r="D138" i="2"/>
  <c r="C138" i="2"/>
  <c r="E129" i="2"/>
  <c r="D129" i="2"/>
  <c r="G128" i="2"/>
  <c r="G129" i="2" s="1"/>
  <c r="F128" i="2"/>
  <c r="F129" i="2" s="1"/>
  <c r="E128" i="2"/>
  <c r="D128" i="2"/>
  <c r="C128" i="2"/>
  <c r="C129" i="2" s="1"/>
  <c r="G120" i="2"/>
  <c r="F120" i="2"/>
  <c r="E120" i="2"/>
  <c r="D120" i="2"/>
  <c r="C120" i="2"/>
  <c r="G112" i="2"/>
  <c r="C112" i="2"/>
  <c r="G111" i="2"/>
  <c r="F111" i="2"/>
  <c r="F112" i="2" s="1"/>
  <c r="E111" i="2"/>
  <c r="E112" i="2" s="1"/>
  <c r="D111" i="2"/>
  <c r="D112" i="2" s="1"/>
  <c r="C111" i="2"/>
  <c r="G103" i="2"/>
  <c r="F103" i="2"/>
  <c r="E103" i="2"/>
  <c r="D103" i="2"/>
  <c r="C103" i="2"/>
  <c r="F95" i="2"/>
  <c r="G94" i="2"/>
  <c r="G95" i="2" s="1"/>
  <c r="F94" i="2"/>
  <c r="E94" i="2"/>
  <c r="E95" i="2" s="1"/>
  <c r="D94" i="2"/>
  <c r="D95" i="2" s="1"/>
  <c r="C94" i="2"/>
  <c r="C95" i="2" s="1"/>
  <c r="G85" i="2"/>
  <c r="F85" i="2"/>
  <c r="E85" i="2"/>
  <c r="D85" i="2"/>
  <c r="C85" i="2"/>
  <c r="E77" i="2"/>
  <c r="G76" i="2"/>
  <c r="G77" i="2" s="1"/>
  <c r="F76" i="2"/>
  <c r="F77" i="2" s="1"/>
  <c r="E76" i="2"/>
  <c r="D76" i="2"/>
  <c r="D77" i="2" s="1"/>
  <c r="C76" i="2"/>
  <c r="C77" i="2" s="1"/>
  <c r="G67" i="2"/>
  <c r="F67" i="2"/>
  <c r="E67" i="2"/>
  <c r="D67" i="2"/>
  <c r="C67" i="2"/>
  <c r="D58" i="2"/>
  <c r="G57" i="2"/>
  <c r="G58" i="2" s="1"/>
  <c r="F57" i="2"/>
  <c r="F58" i="2" s="1"/>
  <c r="E57" i="2"/>
  <c r="E58" i="2" s="1"/>
  <c r="D57" i="2"/>
  <c r="C57" i="2"/>
  <c r="C58" i="2" s="1"/>
  <c r="G49" i="2"/>
  <c r="F49" i="2"/>
  <c r="E49" i="2"/>
  <c r="D49" i="2"/>
  <c r="C49" i="2"/>
  <c r="G41" i="2"/>
  <c r="C41" i="2"/>
  <c r="G40" i="2"/>
  <c r="F40" i="2"/>
  <c r="F41" i="2" s="1"/>
  <c r="E40" i="2"/>
  <c r="E41" i="2" s="1"/>
  <c r="D40" i="2"/>
  <c r="D41" i="2" s="1"/>
  <c r="C40" i="2"/>
  <c r="G31" i="2"/>
  <c r="F31" i="2"/>
  <c r="E31" i="2"/>
  <c r="D31" i="2"/>
  <c r="C31" i="2"/>
  <c r="F24" i="2"/>
  <c r="G23" i="2"/>
  <c r="G24" i="2" s="1"/>
  <c r="F23" i="2"/>
  <c r="E23" i="2"/>
  <c r="E24" i="2" s="1"/>
  <c r="D23" i="2"/>
  <c r="D24" i="2" s="1"/>
  <c r="C23" i="2"/>
  <c r="C24" i="2" s="1"/>
  <c r="G15" i="2"/>
  <c r="F15" i="2"/>
  <c r="E15" i="2"/>
  <c r="D15" i="2"/>
  <c r="C15" i="2"/>
  <c r="G179" i="1"/>
  <c r="F179" i="1"/>
  <c r="E179" i="1"/>
  <c r="D179" i="1"/>
  <c r="G170" i="1"/>
  <c r="F170" i="1"/>
  <c r="E170" i="1"/>
  <c r="D170" i="1"/>
  <c r="C170" i="1"/>
  <c r="G161" i="1"/>
  <c r="F161" i="1"/>
  <c r="E161" i="1"/>
  <c r="D161" i="1"/>
  <c r="C161" i="1"/>
  <c r="C162" i="1" s="1"/>
  <c r="G152" i="1"/>
  <c r="F152" i="1"/>
  <c r="E152" i="1"/>
  <c r="D152" i="1"/>
  <c r="G144" i="1"/>
  <c r="G145" i="1" s="1"/>
  <c r="F144" i="1"/>
  <c r="E144" i="1"/>
  <c r="D144" i="1"/>
  <c r="D145" i="1" s="1"/>
  <c r="C145" i="1"/>
  <c r="G126" i="1"/>
  <c r="F126" i="1"/>
  <c r="E126" i="1"/>
  <c r="D126" i="1"/>
  <c r="G109" i="1"/>
  <c r="F109" i="1"/>
  <c r="E109" i="1"/>
  <c r="D109" i="1"/>
  <c r="C109" i="1"/>
  <c r="G101" i="1"/>
  <c r="F101" i="1"/>
  <c r="E101" i="1"/>
  <c r="D101" i="1"/>
  <c r="G93" i="1"/>
  <c r="F93" i="1"/>
  <c r="E93" i="1"/>
  <c r="D93" i="1"/>
  <c r="C93" i="1"/>
  <c r="C94" i="1" s="1"/>
  <c r="G84" i="1"/>
  <c r="F84" i="1"/>
  <c r="E84" i="1"/>
  <c r="G75" i="1"/>
  <c r="F75" i="1"/>
  <c r="E75" i="1"/>
  <c r="D75" i="1"/>
  <c r="C75" i="1"/>
  <c r="G66" i="1"/>
  <c r="F66" i="1"/>
  <c r="E66" i="1"/>
  <c r="D66" i="1"/>
  <c r="C66" i="1"/>
  <c r="C58" i="1"/>
  <c r="G57" i="1"/>
  <c r="F57" i="1"/>
  <c r="E57" i="1"/>
  <c r="D57" i="1"/>
  <c r="C41" i="1"/>
  <c r="G40" i="1"/>
  <c r="F40" i="1"/>
  <c r="E40" i="1"/>
  <c r="D40" i="1"/>
  <c r="G31" i="1"/>
  <c r="F31" i="1"/>
  <c r="E31" i="1"/>
  <c r="D31" i="1"/>
  <c r="G23" i="1"/>
  <c r="F23" i="1"/>
  <c r="E23" i="1"/>
  <c r="D23" i="1"/>
  <c r="C23" i="1"/>
  <c r="C24" i="1" s="1"/>
  <c r="G15" i="1"/>
  <c r="F15" i="1"/>
  <c r="E15" i="1"/>
  <c r="D15" i="1"/>
  <c r="C155" i="3" l="1"/>
  <c r="C23" i="3"/>
  <c r="D110" i="1"/>
  <c r="G94" i="1"/>
  <c r="E110" i="1"/>
  <c r="E94" i="1"/>
  <c r="F76" i="1"/>
  <c r="F41" i="1"/>
  <c r="C76" i="1"/>
  <c r="G24" i="1"/>
  <c r="E58" i="1"/>
  <c r="F162" i="1"/>
  <c r="D127" i="1"/>
  <c r="G180" i="1"/>
  <c r="E127" i="1"/>
  <c r="D76" i="1"/>
  <c r="D24" i="1"/>
  <c r="G76" i="1"/>
  <c r="D94" i="1"/>
  <c r="F127" i="1"/>
  <c r="E162" i="1"/>
  <c r="D180" i="1"/>
  <c r="C39" i="3"/>
  <c r="G39" i="3"/>
  <c r="E172" i="3"/>
  <c r="D39" i="3"/>
  <c r="F89" i="3"/>
  <c r="D105" i="3"/>
  <c r="D138" i="3"/>
  <c r="E155" i="3"/>
  <c r="G89" i="3"/>
  <c r="C122" i="3"/>
  <c r="G122" i="3"/>
  <c r="D23" i="3"/>
  <c r="C105" i="3"/>
  <c r="G105" i="3"/>
  <c r="D122" i="3"/>
  <c r="E138" i="3"/>
  <c r="F155" i="3"/>
  <c r="F172" i="3"/>
  <c r="E23" i="3"/>
  <c r="E39" i="3"/>
  <c r="F55" i="3"/>
  <c r="G72" i="3"/>
  <c r="D89" i="3"/>
  <c r="C172" i="3"/>
  <c r="G172" i="3"/>
  <c r="F23" i="3"/>
  <c r="F39" i="3"/>
  <c r="G55" i="3"/>
  <c r="D72" i="3"/>
  <c r="E89" i="3"/>
  <c r="E105" i="3"/>
  <c r="F122" i="3"/>
  <c r="C138" i="3"/>
  <c r="G138" i="3"/>
  <c r="D155" i="3"/>
  <c r="D58" i="1"/>
  <c r="E24" i="1"/>
  <c r="G41" i="1"/>
  <c r="E76" i="1"/>
  <c r="G162" i="1"/>
  <c r="F24" i="1"/>
  <c r="D41" i="1"/>
  <c r="F58" i="1"/>
  <c r="C110" i="1"/>
  <c r="G110" i="1"/>
  <c r="C127" i="1"/>
  <c r="G127" i="1"/>
  <c r="D162" i="1"/>
  <c r="E180" i="1"/>
  <c r="F145" i="1"/>
  <c r="F94" i="1"/>
  <c r="F110" i="1"/>
  <c r="E41" i="1"/>
  <c r="G58" i="1"/>
  <c r="E145" i="1"/>
  <c r="F180" i="1"/>
</calcChain>
</file>

<file path=xl/sharedStrings.xml><?xml version="1.0" encoding="utf-8"?>
<sst xmlns="http://schemas.openxmlformats.org/spreadsheetml/2006/main" count="1251" uniqueCount="138">
  <si>
    <t>Утверждаю                                                  ИП "Амброчи Т.А."                                 Т.А. Амброчи</t>
  </si>
  <si>
    <t>Анализ и предложение по питанию  1-4 класс</t>
  </si>
  <si>
    <t>ИП Амброчи ТА (предлагаем меню)</t>
  </si>
  <si>
    <t>Пищевые вещества (г)</t>
  </si>
  <si>
    <t>Энергетическая ценность (ккал)</t>
  </si>
  <si>
    <t>№ рец.</t>
  </si>
  <si>
    <t>Наименование дней недели, блюд</t>
  </si>
  <si>
    <t>Масса порции</t>
  </si>
  <si>
    <t>Б</t>
  </si>
  <si>
    <t>Ж</t>
  </si>
  <si>
    <t>У</t>
  </si>
  <si>
    <t>Понедельник-1</t>
  </si>
  <si>
    <t>Завтрак</t>
  </si>
  <si>
    <t>Птица или кролик,тушенные в соусе</t>
  </si>
  <si>
    <t>Каша гречневая рассыпчатая</t>
  </si>
  <si>
    <t>Чай с лимоном</t>
  </si>
  <si>
    <t>Печенье</t>
  </si>
  <si>
    <t>Фрукты свежие(яблоко,банан,груша)</t>
  </si>
  <si>
    <t>Итого за _Завтрак</t>
  </si>
  <si>
    <t>Обед</t>
  </si>
  <si>
    <t>Салат из квашеной капусты</t>
  </si>
  <si>
    <t>Суп картофельный с горохом</t>
  </si>
  <si>
    <t>Макароны отварные с сыром</t>
  </si>
  <si>
    <t>Компот из смеси сухофруктов</t>
  </si>
  <si>
    <t>Хлеб пшеничный</t>
  </si>
  <si>
    <t>Хлеб ржано-пшеничный</t>
  </si>
  <si>
    <t>Итого за Обед</t>
  </si>
  <si>
    <t>Всего за Понедельник-1</t>
  </si>
  <si>
    <t>Вторник-1</t>
  </si>
  <si>
    <t>Запеканка из творога</t>
  </si>
  <si>
    <t>Сок яблочный в промышленной упаковке</t>
  </si>
  <si>
    <t>Икра кабачковая</t>
  </si>
  <si>
    <t>Борщ с капустой и картофелем</t>
  </si>
  <si>
    <t>200</t>
  </si>
  <si>
    <t>Рыба,тушенная в томате с овощами(минтай)</t>
  </si>
  <si>
    <t xml:space="preserve"> Каша вязкая (пшеничная)</t>
  </si>
  <si>
    <t>Компот из свежих плодов</t>
  </si>
  <si>
    <t>Всего за Вторник-1</t>
  </si>
  <si>
    <t>Среда-1</t>
  </si>
  <si>
    <t>Блины с яблоком и сметаной</t>
  </si>
  <si>
    <t>120/20</t>
  </si>
  <si>
    <t>Каша вязкая молочная из риса и пшена «Дружба»</t>
  </si>
  <si>
    <t>Масло (порциями)</t>
  </si>
  <si>
    <t>Салат из горошка зеленого консервированного</t>
  </si>
  <si>
    <t>Рассольник ленинградский</t>
  </si>
  <si>
    <t>120517-1</t>
  </si>
  <si>
    <t>Капуста тушенная с мясом</t>
  </si>
  <si>
    <t>Всего за Среда-1</t>
  </si>
  <si>
    <t>Четверг-1</t>
  </si>
  <si>
    <t>Каша жидкая молочная(овсяная,рисовая,ячневая)</t>
  </si>
  <si>
    <t>Сыр(порциями)</t>
  </si>
  <si>
    <t>Кофейный напиток</t>
  </si>
  <si>
    <t>Винегрет овощной</t>
  </si>
  <si>
    <t>Суп картофельный с макаронными изделиями(вермишель)</t>
  </si>
  <si>
    <t>Птица или кролик,тушенные в соусе(голень)</t>
  </si>
  <si>
    <t>Всего за Четверг-1</t>
  </si>
  <si>
    <t>Пятница-1</t>
  </si>
  <si>
    <t>Котлеты рубленные из птицы</t>
  </si>
  <si>
    <t>Салат из белокочанной капусты</t>
  </si>
  <si>
    <t>Суп картофельный</t>
  </si>
  <si>
    <t>Рыба соленая(порциями)(сельдь)</t>
  </si>
  <si>
    <t>Картофельное пюре</t>
  </si>
  <si>
    <t>Всего за Пятница-1</t>
  </si>
  <si>
    <t>Понедельник-2</t>
  </si>
  <si>
    <t>Макароны,запеченые с сыром</t>
  </si>
  <si>
    <t>Чай с сахаром</t>
  </si>
  <si>
    <t>Салат из свеклы</t>
  </si>
  <si>
    <t>Суп-лапша домашняя</t>
  </si>
  <si>
    <t>Плов(говядина/птица)</t>
  </si>
  <si>
    <t>Всего за Понедельник-2</t>
  </si>
  <si>
    <t>Вторник-2</t>
  </si>
  <si>
    <t xml:space="preserve"> Каша вязкая (ячневая)</t>
  </si>
  <si>
    <t>Какао с молоком</t>
  </si>
  <si>
    <t>Суп из овощей</t>
  </si>
  <si>
    <t>Всего за Вторник-2</t>
  </si>
  <si>
    <t>Среда-2</t>
  </si>
  <si>
    <t>Суп крестьянский с крупой</t>
  </si>
  <si>
    <t>Жаркое по-домашнему(говядина/птица)</t>
  </si>
  <si>
    <t>150/50</t>
  </si>
  <si>
    <t>Всего за Среда-2</t>
  </si>
  <si>
    <t>Четверг-2</t>
  </si>
  <si>
    <t>Котлеты или биточки рыбные</t>
  </si>
  <si>
    <t>Всего за Четверг-2</t>
  </si>
  <si>
    <t>Пятница-2</t>
  </si>
  <si>
    <t>Каша жидкая молочная из гречневой крупы</t>
  </si>
  <si>
    <t>Борщ с фасолью и картофелем(со сметаной)</t>
  </si>
  <si>
    <t>200/10</t>
  </si>
  <si>
    <t>Гуляш(говядина/птица)</t>
  </si>
  <si>
    <t>Всего за Пятница-2</t>
  </si>
  <si>
    <t>Анализ и предложение по питанию  5-11 класс</t>
  </si>
  <si>
    <t>202М</t>
  </si>
  <si>
    <t>Макароны отварные</t>
  </si>
  <si>
    <t>Анализ и предложение по питанию  с 5-11 класс за родительскую плату</t>
  </si>
  <si>
    <t>ИП Амброчи ТА (перспективное меню)</t>
  </si>
  <si>
    <t>377М</t>
  </si>
  <si>
    <t>Фрукты свежие (яблоко,банан,груша)</t>
  </si>
  <si>
    <t>Вторник 1 Завтрак</t>
  </si>
  <si>
    <t>293М</t>
  </si>
  <si>
    <t>Курица отварная</t>
  </si>
  <si>
    <t>Картофель отварной с луком</t>
  </si>
  <si>
    <t>268М</t>
  </si>
  <si>
    <t>Биточки мясные из говядины</t>
  </si>
  <si>
    <t>Четверг 1 Завтрак</t>
  </si>
  <si>
    <t>Пятница 1 Завтрак</t>
  </si>
  <si>
    <t>Вторник 2 Завтрак</t>
  </si>
  <si>
    <t>Итого за завтрак</t>
  </si>
  <si>
    <t>Среда 2 Завтрак</t>
  </si>
  <si>
    <t>Жаркое по-домашнему (говядина/птица)</t>
  </si>
  <si>
    <t>Четверг 2-Завтрак</t>
  </si>
  <si>
    <t>Суп картофельный с макаронными изделиями (вермишель)</t>
  </si>
  <si>
    <t>Пятница 2 Завтрак</t>
  </si>
  <si>
    <t>382</t>
  </si>
  <si>
    <t>Хлеб йодированный</t>
  </si>
  <si>
    <t>160/20</t>
  </si>
  <si>
    <t>Анализ и предложение по питанию  5-11 класс(ОВЗ)</t>
  </si>
  <si>
    <t>Анализ и предложение по питанию  5-11 класс(ТЖС)</t>
  </si>
  <si>
    <t>45/45.</t>
  </si>
  <si>
    <t>140/10.</t>
  </si>
  <si>
    <t>45/45</t>
  </si>
  <si>
    <t>200/50</t>
  </si>
  <si>
    <t>180/20</t>
  </si>
  <si>
    <t>50/50.</t>
  </si>
  <si>
    <t>180/20.</t>
  </si>
  <si>
    <t>200/20</t>
  </si>
  <si>
    <t>50/50</t>
  </si>
  <si>
    <t>250/10</t>
  </si>
  <si>
    <t>50/.50</t>
  </si>
  <si>
    <t>160/20.</t>
  </si>
  <si>
    <t>229М</t>
  </si>
  <si>
    <t>Тефтели (птица)</t>
  </si>
  <si>
    <t>286М</t>
  </si>
  <si>
    <t>98М</t>
  </si>
  <si>
    <t>259М</t>
  </si>
  <si>
    <t>392М</t>
  </si>
  <si>
    <t>234М</t>
  </si>
  <si>
    <t>175М</t>
  </si>
  <si>
    <t>77М</t>
  </si>
  <si>
    <t>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</si>
</sst>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&quot;М&quot;"/>
    <numFmt numFmtId="165" formatCode="0&quot;М/ссж&quot;"/>
    <numFmt numFmtId="166" formatCode="0.000"/>
    <numFmt numFmtId="167" formatCode="0&quot;К&quot;"/>
    <numFmt numFmtId="168" formatCode="0&quot;К/ссж&quot;"/>
    <numFmt numFmtId="170" formatCode="0.0"/>
  </numFmts>
  <fonts count="3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Arial"/>
      <family val="2"/>
    </font>
    <font>
      <sz val="12"/>
      <color theme="1"/>
      <name val="Calibri"/>
      <family val="2"/>
      <charset val="204"/>
      <scheme val="minor"/>
    </font>
    <font>
      <b/>
      <sz val="10"/>
      <name val="Times New Roman"/>
      <family val="2"/>
    </font>
    <font>
      <b/>
      <sz val="12"/>
      <name val="Times New Roman"/>
      <family val="2"/>
    </font>
    <font>
      <b/>
      <i/>
      <sz val="8"/>
      <name val="Times New Roman"/>
      <family val="2"/>
    </font>
    <font>
      <sz val="12"/>
      <name val="Times New Roman"/>
      <family val="2"/>
    </font>
    <font>
      <sz val="12"/>
      <color theme="1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  <charset val="204"/>
    </font>
    <font>
      <b/>
      <i/>
      <sz val="12"/>
      <name val="Times New Roman"/>
      <family val="2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Times New Roman"/>
      <family val="2"/>
    </font>
    <font>
      <b/>
      <i/>
      <sz val="12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2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2"/>
    </font>
    <font>
      <sz val="8"/>
      <name val="Times New Roman"/>
      <family val="2"/>
    </font>
    <font>
      <sz val="11"/>
      <color indexed="8"/>
      <name val="Calibri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sz val="11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i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i/>
      <sz val="11"/>
      <name val="Times New Roman"/>
      <family val="1"/>
    </font>
    <font>
      <b/>
      <i/>
      <sz val="12"/>
      <name val="Times New Roman"/>
      <family val="1"/>
    </font>
    <font>
      <b/>
      <i/>
      <sz val="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</cellStyleXfs>
  <cellXfs count="238">
    <xf numFmtId="0" fontId="0" fillId="0" borderId="0" xfId="0"/>
    <xf numFmtId="0" fontId="1" fillId="0" borderId="0" xfId="0" applyFont="1"/>
    <xf numFmtId="0" fontId="3" fillId="0" borderId="0" xfId="0" applyFont="1"/>
    <xf numFmtId="0" fontId="6" fillId="0" borderId="2" xfId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 wrapText="1"/>
    </xf>
    <xf numFmtId="1" fontId="7" fillId="0" borderId="2" xfId="1" applyNumberFormat="1" applyFont="1" applyBorder="1" applyAlignment="1">
      <alignment horizontal="center" vertical="center" wrapText="1"/>
    </xf>
    <xf numFmtId="2" fontId="7" fillId="0" borderId="2" xfId="1" applyNumberFormat="1" applyFont="1" applyBorder="1" applyAlignment="1">
      <alignment horizontal="center" vertical="center" wrapText="1"/>
    </xf>
    <xf numFmtId="2" fontId="7" fillId="0" borderId="2" xfId="2" applyNumberFormat="1" applyFont="1" applyBorder="1" applyAlignment="1">
      <alignment horizontal="center" vertical="center" wrapText="1"/>
    </xf>
    <xf numFmtId="164" fontId="8" fillId="0" borderId="2" xfId="1" applyNumberFormat="1" applyFont="1" applyBorder="1" applyAlignment="1">
      <alignment horizontal="center" vertical="center" wrapText="1"/>
    </xf>
    <xf numFmtId="1" fontId="8" fillId="0" borderId="2" xfId="3" applyNumberFormat="1" applyFont="1" applyBorder="1" applyAlignment="1">
      <alignment horizontal="center" vertical="center" wrapText="1"/>
    </xf>
    <xf numFmtId="2" fontId="9" fillId="0" borderId="2" xfId="2" applyNumberFormat="1" applyFont="1" applyBorder="1" applyAlignment="1">
      <alignment horizontal="center" vertical="center" wrapText="1"/>
    </xf>
    <xf numFmtId="1" fontId="10" fillId="0" borderId="2" xfId="1" applyNumberFormat="1" applyFont="1" applyBorder="1" applyAlignment="1">
      <alignment horizontal="center" vertical="center" wrapText="1"/>
    </xf>
    <xf numFmtId="2" fontId="11" fillId="0" borderId="2" xfId="1" applyNumberFormat="1" applyFont="1" applyBorder="1" applyAlignment="1">
      <alignment horizontal="center" vertical="center" wrapText="1"/>
    </xf>
    <xf numFmtId="2" fontId="12" fillId="0" borderId="2" xfId="1" applyNumberFormat="1" applyFont="1" applyBorder="1" applyAlignment="1">
      <alignment horizontal="center" vertical="center" wrapText="1"/>
    </xf>
    <xf numFmtId="164" fontId="8" fillId="0" borderId="2" xfId="2" applyNumberFormat="1" applyFont="1" applyBorder="1" applyAlignment="1">
      <alignment horizontal="center" vertical="center" wrapText="1"/>
    </xf>
    <xf numFmtId="0" fontId="8" fillId="0" borderId="2" xfId="2" applyFont="1" applyBorder="1" applyAlignment="1">
      <alignment horizontal="left" vertical="center" wrapText="1"/>
    </xf>
    <xf numFmtId="1" fontId="8" fillId="0" borderId="2" xfId="2" applyNumberFormat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2" fontId="13" fillId="0" borderId="2" xfId="1" applyNumberFormat="1" applyFont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2" fontId="7" fillId="0" borderId="2" xfId="4" applyNumberFormat="1" applyFont="1" applyBorder="1" applyAlignment="1">
      <alignment horizontal="center" vertical="center" wrapText="1"/>
    </xf>
    <xf numFmtId="0" fontId="11" fillId="0" borderId="2" xfId="1" applyFont="1" applyBorder="1" applyAlignment="1">
      <alignment vertical="center"/>
    </xf>
    <xf numFmtId="0" fontId="10" fillId="0" borderId="2" xfId="1" applyFont="1" applyBorder="1" applyAlignment="1">
      <alignment horizontal="center" vertical="center"/>
    </xf>
    <xf numFmtId="1" fontId="10" fillId="0" borderId="2" xfId="1" applyNumberFormat="1" applyFont="1" applyBorder="1" applyAlignment="1">
      <alignment horizontal="center" vertical="center"/>
    </xf>
    <xf numFmtId="0" fontId="5" fillId="0" borderId="2" xfId="1" applyFont="1" applyBorder="1" applyAlignment="1">
      <alignment vertical="center"/>
    </xf>
    <xf numFmtId="1" fontId="5" fillId="0" borderId="2" xfId="1" applyNumberFormat="1" applyFont="1" applyBorder="1" applyAlignment="1">
      <alignment horizontal="center" vertical="center" wrapText="1"/>
    </xf>
    <xf numFmtId="2" fontId="5" fillId="0" borderId="2" xfId="1" applyNumberFormat="1" applyFont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 wrapText="1"/>
    </xf>
    <xf numFmtId="0" fontId="7" fillId="0" borderId="2" xfId="5" applyFont="1" applyBorder="1" applyAlignment="1">
      <alignment horizontal="left" vertical="center" wrapText="1"/>
    </xf>
    <xf numFmtId="165" fontId="8" fillId="0" borderId="2" xfId="3" applyNumberFormat="1" applyFont="1" applyBorder="1" applyAlignment="1">
      <alignment horizontal="center" vertical="center" wrapText="1"/>
    </xf>
    <xf numFmtId="0" fontId="8" fillId="0" borderId="2" xfId="3" applyFont="1" applyBorder="1" applyAlignment="1">
      <alignment horizontal="left" vertical="center" wrapText="1"/>
    </xf>
    <xf numFmtId="2" fontId="15" fillId="0" borderId="2" xfId="1" applyNumberFormat="1" applyFont="1" applyBorder="1" applyAlignment="1">
      <alignment horizontal="center" vertical="center" wrapText="1"/>
    </xf>
    <xf numFmtId="166" fontId="6" fillId="0" borderId="2" xfId="1" applyNumberFormat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left" vertical="center" wrapText="1"/>
    </xf>
    <xf numFmtId="2" fontId="9" fillId="0" borderId="2" xfId="1" applyNumberFormat="1" applyFont="1" applyBorder="1" applyAlignment="1">
      <alignment horizontal="center" vertical="center" wrapText="1"/>
    </xf>
    <xf numFmtId="164" fontId="7" fillId="0" borderId="2" xfId="2" applyNumberFormat="1" applyFont="1" applyBorder="1" applyAlignment="1">
      <alignment horizontal="center" vertical="center" wrapText="1"/>
    </xf>
    <xf numFmtId="0" fontId="7" fillId="0" borderId="2" xfId="2" applyFont="1" applyBorder="1" applyAlignment="1">
      <alignment horizontal="left" vertical="center" wrapText="1"/>
    </xf>
    <xf numFmtId="49" fontId="7" fillId="0" borderId="2" xfId="2" applyNumberFormat="1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1" fontId="7" fillId="0" borderId="2" xfId="2" applyNumberFormat="1" applyFont="1" applyBorder="1" applyAlignment="1">
      <alignment horizontal="center" vertical="center" wrapText="1"/>
    </xf>
    <xf numFmtId="0" fontId="3" fillId="0" borderId="2" xfId="0" applyFont="1" applyBorder="1"/>
    <xf numFmtId="1" fontId="5" fillId="0" borderId="2" xfId="1" applyNumberFormat="1" applyFont="1" applyBorder="1" applyAlignment="1">
      <alignment horizontal="center" vertical="center"/>
    </xf>
    <xf numFmtId="2" fontId="5" fillId="0" borderId="2" xfId="1" applyNumberFormat="1" applyFont="1" applyBorder="1" applyAlignment="1">
      <alignment horizontal="center" vertical="center"/>
    </xf>
    <xf numFmtId="167" fontId="7" fillId="0" borderId="2" xfId="1" applyNumberFormat="1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165" fontId="7" fillId="0" borderId="2" xfId="2" applyNumberFormat="1" applyFont="1" applyBorder="1" applyAlignment="1">
      <alignment horizontal="center" vertical="center" wrapText="1"/>
    </xf>
    <xf numFmtId="0" fontId="13" fillId="0" borderId="2" xfId="2" applyFont="1" applyBorder="1" applyAlignment="1">
      <alignment horizontal="left" vertical="center" wrapText="1"/>
    </xf>
    <xf numFmtId="2" fontId="16" fillId="0" borderId="2" xfId="4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/>
    </xf>
    <xf numFmtId="166" fontId="14" fillId="0" borderId="2" xfId="1" applyNumberFormat="1" applyFont="1" applyBorder="1" applyAlignment="1">
      <alignment horizontal="center" vertical="center" wrapText="1"/>
    </xf>
    <xf numFmtId="1" fontId="7" fillId="0" borderId="2" xfId="4" applyNumberFormat="1" applyFont="1" applyBorder="1" applyAlignment="1">
      <alignment horizontal="center" vertical="center" wrapText="1"/>
    </xf>
    <xf numFmtId="0" fontId="7" fillId="0" borderId="2" xfId="4" applyFont="1" applyBorder="1" applyAlignment="1">
      <alignment horizontal="left" vertical="center" wrapText="1"/>
    </xf>
    <xf numFmtId="1" fontId="8" fillId="0" borderId="2" xfId="1" applyNumberFormat="1" applyFont="1" applyBorder="1" applyAlignment="1">
      <alignment horizontal="center" vertical="center" wrapText="1"/>
    </xf>
    <xf numFmtId="0" fontId="17" fillId="0" borderId="2" xfId="1" applyFont="1" applyBorder="1" applyAlignment="1">
      <alignment vertical="center"/>
    </xf>
    <xf numFmtId="0" fontId="18" fillId="0" borderId="2" xfId="1" applyFont="1" applyBorder="1" applyAlignment="1">
      <alignment horizontal="center" vertical="center"/>
    </xf>
    <xf numFmtId="1" fontId="18" fillId="0" borderId="2" xfId="1" applyNumberFormat="1" applyFont="1" applyBorder="1" applyAlignment="1">
      <alignment horizontal="center" vertical="center"/>
    </xf>
    <xf numFmtId="166" fontId="19" fillId="0" borderId="2" xfId="4" applyNumberFormat="1" applyFont="1" applyBorder="1" applyAlignment="1">
      <alignment horizontal="center" vertical="center" wrapText="1"/>
    </xf>
    <xf numFmtId="2" fontId="8" fillId="0" borderId="2" xfId="4" applyNumberFormat="1" applyFont="1" applyBorder="1" applyAlignment="1">
      <alignment horizontal="center" vertical="center" wrapText="1"/>
    </xf>
    <xf numFmtId="2" fontId="15" fillId="0" borderId="2" xfId="2" applyNumberFormat="1" applyFont="1" applyBorder="1" applyAlignment="1">
      <alignment horizontal="center" vertical="center" wrapText="1"/>
    </xf>
    <xf numFmtId="166" fontId="20" fillId="0" borderId="2" xfId="1" applyNumberFormat="1" applyFont="1" applyBorder="1" applyAlignment="1">
      <alignment horizontal="center" vertical="center" wrapText="1"/>
    </xf>
    <xf numFmtId="168" fontId="7" fillId="0" borderId="2" xfId="2" applyNumberFormat="1" applyFont="1" applyBorder="1" applyAlignment="1">
      <alignment horizontal="center" vertical="center" wrapText="1"/>
    </xf>
    <xf numFmtId="2" fontId="10" fillId="0" borderId="2" xfId="1" applyNumberFormat="1" applyFont="1" applyBorder="1" applyAlignment="1">
      <alignment horizontal="center" vertical="center"/>
    </xf>
    <xf numFmtId="166" fontId="20" fillId="0" borderId="2" xfId="2" applyNumberFormat="1" applyFont="1" applyBorder="1" applyAlignment="1">
      <alignment horizontal="center" vertical="center" wrapText="1"/>
    </xf>
    <xf numFmtId="164" fontId="7" fillId="0" borderId="2" xfId="4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20" fillId="0" borderId="2" xfId="1" applyFont="1" applyBorder="1" applyAlignment="1">
      <alignment horizontal="center" vertical="center" wrapText="1"/>
    </xf>
    <xf numFmtId="165" fontId="8" fillId="0" borderId="2" xfId="4" applyNumberFormat="1" applyFont="1" applyBorder="1" applyAlignment="1">
      <alignment horizontal="center" vertical="center" wrapText="1"/>
    </xf>
    <xf numFmtId="0" fontId="8" fillId="0" borderId="2" xfId="4" applyFont="1" applyBorder="1" applyAlignment="1">
      <alignment horizontal="left" vertical="center" wrapText="1"/>
    </xf>
    <xf numFmtId="1" fontId="8" fillId="0" borderId="2" xfId="7" applyNumberFormat="1" applyFont="1" applyBorder="1" applyAlignment="1">
      <alignment horizontal="center" vertical="center" wrapText="1"/>
    </xf>
    <xf numFmtId="0" fontId="7" fillId="0" borderId="2" xfId="3" applyFont="1" applyBorder="1" applyAlignment="1">
      <alignment horizontal="left" vertical="center" wrapText="1"/>
    </xf>
    <xf numFmtId="49" fontId="7" fillId="0" borderId="2" xfId="3" applyNumberFormat="1" applyFont="1" applyBorder="1" applyAlignment="1">
      <alignment horizontal="center" vertical="center" wrapText="1"/>
    </xf>
    <xf numFmtId="2" fontId="16" fillId="0" borderId="2" xfId="7" applyNumberFormat="1" applyFont="1" applyBorder="1" applyAlignment="1">
      <alignment horizontal="center" vertical="center" wrapText="1"/>
    </xf>
    <xf numFmtId="1" fontId="20" fillId="0" borderId="2" xfId="1" applyNumberFormat="1" applyFont="1" applyBorder="1" applyAlignment="1">
      <alignment horizontal="center" vertical="center" wrapText="1"/>
    </xf>
    <xf numFmtId="167" fontId="7" fillId="0" borderId="2" xfId="2" applyNumberFormat="1" applyFont="1" applyBorder="1" applyAlignment="1">
      <alignment horizontal="center" vertical="center" wrapText="1"/>
    </xf>
    <xf numFmtId="170" fontId="8" fillId="0" borderId="2" xfId="4" applyNumberFormat="1" applyFont="1" applyBorder="1" applyAlignment="1">
      <alignment horizontal="center" vertical="center" wrapText="1"/>
    </xf>
    <xf numFmtId="0" fontId="22" fillId="0" borderId="2" xfId="0" applyFont="1" applyBorder="1"/>
    <xf numFmtId="0" fontId="15" fillId="0" borderId="2" xfId="1" applyFont="1" applyBorder="1" applyAlignment="1">
      <alignment horizontal="center" vertical="center"/>
    </xf>
    <xf numFmtId="164" fontId="7" fillId="0" borderId="7" xfId="1" applyNumberFormat="1" applyFont="1" applyBorder="1" applyAlignment="1">
      <alignment horizontal="center" vertical="center" wrapText="1"/>
    </xf>
    <xf numFmtId="1" fontId="7" fillId="0" borderId="3" xfId="1" applyNumberFormat="1" applyFont="1" applyBorder="1" applyAlignment="1">
      <alignment horizontal="center" vertical="center" wrapText="1"/>
    </xf>
    <xf numFmtId="164" fontId="8" fillId="0" borderId="7" xfId="1" applyNumberFormat="1" applyFont="1" applyBorder="1" applyAlignment="1">
      <alignment horizontal="center" vertical="center" wrapText="1"/>
    </xf>
    <xf numFmtId="1" fontId="8" fillId="0" borderId="3" xfId="3" applyNumberFormat="1" applyFont="1" applyBorder="1" applyAlignment="1">
      <alignment horizontal="center" vertical="center" wrapText="1"/>
    </xf>
    <xf numFmtId="1" fontId="7" fillId="0" borderId="7" xfId="1" applyNumberFormat="1" applyFont="1" applyBorder="1" applyAlignment="1">
      <alignment horizontal="center" vertical="center" wrapText="1"/>
    </xf>
    <xf numFmtId="0" fontId="7" fillId="0" borderId="7" xfId="1" applyFont="1" applyBorder="1" applyAlignment="1">
      <alignment horizontal="left" vertical="center" wrapText="1"/>
    </xf>
    <xf numFmtId="1" fontId="10" fillId="0" borderId="3" xfId="1" applyNumberFormat="1" applyFont="1" applyBorder="1" applyAlignment="1">
      <alignment horizontal="center" vertical="center" wrapText="1"/>
    </xf>
    <xf numFmtId="164" fontId="8" fillId="0" borderId="7" xfId="2" applyNumberFormat="1" applyFont="1" applyBorder="1" applyAlignment="1">
      <alignment horizontal="center" vertical="center" wrapText="1"/>
    </xf>
    <xf numFmtId="1" fontId="8" fillId="0" borderId="3" xfId="2" applyNumberFormat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0" fontId="11" fillId="0" borderId="4" xfId="1" applyFont="1" applyBorder="1" applyAlignment="1">
      <alignment vertical="center"/>
    </xf>
    <xf numFmtId="0" fontId="10" fillId="0" borderId="3" xfId="1" applyFont="1" applyBorder="1" applyAlignment="1">
      <alignment horizontal="center" vertical="center"/>
    </xf>
    <xf numFmtId="1" fontId="10" fillId="0" borderId="3" xfId="1" applyNumberFormat="1" applyFont="1" applyBorder="1" applyAlignment="1">
      <alignment horizontal="center" vertical="center"/>
    </xf>
    <xf numFmtId="0" fontId="5" fillId="0" borderId="7" xfId="1" applyFont="1" applyBorder="1" applyAlignment="1">
      <alignment vertical="center"/>
    </xf>
    <xf numFmtId="1" fontId="5" fillId="0" borderId="3" xfId="1" applyNumberFormat="1" applyFont="1" applyBorder="1" applyAlignment="1">
      <alignment horizontal="center" vertical="center" wrapText="1"/>
    </xf>
    <xf numFmtId="2" fontId="5" fillId="0" borderId="3" xfId="1" applyNumberFormat="1" applyFont="1" applyBorder="1" applyAlignment="1">
      <alignment horizontal="center" vertical="center" wrapText="1"/>
    </xf>
    <xf numFmtId="1" fontId="7" fillId="0" borderId="7" xfId="5" applyNumberFormat="1" applyFont="1" applyBorder="1" applyAlignment="1">
      <alignment horizontal="center" vertical="center" wrapText="1"/>
    </xf>
    <xf numFmtId="0" fontId="7" fillId="0" borderId="3" xfId="5" applyFont="1" applyBorder="1" applyAlignment="1">
      <alignment horizontal="center" vertical="center" wrapText="1"/>
    </xf>
    <xf numFmtId="165" fontId="8" fillId="0" borderId="7" xfId="3" applyNumberFormat="1" applyFont="1" applyBorder="1" applyAlignment="1">
      <alignment horizontal="center" vertical="center" wrapText="1"/>
    </xf>
    <xf numFmtId="164" fontId="7" fillId="0" borderId="7" xfId="2" applyNumberFormat="1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1" fontId="7" fillId="0" borderId="3" xfId="2" applyNumberFormat="1" applyFont="1" applyBorder="1" applyAlignment="1">
      <alignment horizontal="center" vertical="center" wrapText="1"/>
    </xf>
    <xf numFmtId="0" fontId="3" fillId="0" borderId="7" xfId="0" applyFont="1" applyBorder="1"/>
    <xf numFmtId="1" fontId="5" fillId="0" borderId="3" xfId="1" applyNumberFormat="1" applyFont="1" applyBorder="1" applyAlignment="1">
      <alignment horizontal="center" vertical="center"/>
    </xf>
    <xf numFmtId="2" fontId="5" fillId="0" borderId="3" xfId="1" applyNumberFormat="1" applyFont="1" applyBorder="1" applyAlignment="1">
      <alignment horizontal="center" vertical="center"/>
    </xf>
    <xf numFmtId="167" fontId="7" fillId="0" borderId="7" xfId="1" applyNumberFormat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 wrapText="1"/>
    </xf>
    <xf numFmtId="165" fontId="7" fillId="0" borderId="7" xfId="2" applyNumberFormat="1" applyFont="1" applyBorder="1" applyAlignment="1">
      <alignment horizontal="center" vertical="center" wrapText="1"/>
    </xf>
    <xf numFmtId="0" fontId="11" fillId="0" borderId="7" xfId="1" applyFont="1" applyBorder="1" applyAlignment="1">
      <alignment vertical="center"/>
    </xf>
    <xf numFmtId="3" fontId="3" fillId="0" borderId="9" xfId="0" applyNumberFormat="1" applyFont="1" applyBorder="1" applyAlignment="1">
      <alignment horizontal="center"/>
    </xf>
    <xf numFmtId="1" fontId="7" fillId="0" borderId="7" xfId="4" applyNumberFormat="1" applyFont="1" applyBorder="1" applyAlignment="1">
      <alignment horizontal="center" vertical="center" wrapText="1"/>
    </xf>
    <xf numFmtId="1" fontId="7" fillId="0" borderId="3" xfId="4" applyNumberFormat="1" applyFont="1" applyBorder="1" applyAlignment="1">
      <alignment horizontal="center" vertical="center" wrapText="1"/>
    </xf>
    <xf numFmtId="1" fontId="8" fillId="0" borderId="7" xfId="1" applyNumberFormat="1" applyFont="1" applyBorder="1" applyAlignment="1">
      <alignment horizontal="center" vertical="center" wrapText="1"/>
    </xf>
    <xf numFmtId="0" fontId="17" fillId="0" borderId="7" xfId="1" applyFont="1" applyBorder="1" applyAlignment="1">
      <alignment vertical="center"/>
    </xf>
    <xf numFmtId="1" fontId="18" fillId="0" borderId="3" xfId="1" applyNumberFormat="1" applyFont="1" applyBorder="1" applyAlignment="1">
      <alignment horizontal="center" vertical="center"/>
    </xf>
    <xf numFmtId="164" fontId="7" fillId="0" borderId="4" xfId="1" applyNumberFormat="1" applyFont="1" applyBorder="1" applyAlignment="1">
      <alignment horizontal="center" vertical="center" wrapText="1"/>
    </xf>
    <xf numFmtId="168" fontId="7" fillId="0" borderId="7" xfId="2" applyNumberFormat="1" applyFont="1" applyBorder="1" applyAlignment="1">
      <alignment horizontal="center" vertical="center" wrapText="1"/>
    </xf>
    <xf numFmtId="1" fontId="7" fillId="0" borderId="7" xfId="2" applyNumberFormat="1" applyFont="1" applyBorder="1" applyAlignment="1">
      <alignment horizontal="center" vertical="center" wrapText="1"/>
    </xf>
    <xf numFmtId="2" fontId="15" fillId="0" borderId="3" xfId="1" applyNumberFormat="1" applyFont="1" applyBorder="1" applyAlignment="1">
      <alignment horizontal="center" vertical="center"/>
    </xf>
    <xf numFmtId="2" fontId="15" fillId="0" borderId="2" xfId="1" applyNumberFormat="1" applyFont="1" applyBorder="1" applyAlignment="1">
      <alignment horizontal="center" vertical="center"/>
    </xf>
    <xf numFmtId="164" fontId="7" fillId="0" borderId="7" xfId="4" applyNumberFormat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 wrapText="1"/>
    </xf>
    <xf numFmtId="49" fontId="23" fillId="0" borderId="7" xfId="1" applyNumberFormat="1" applyFont="1" applyBorder="1" applyAlignment="1">
      <alignment horizontal="center" vertical="center" wrapText="1"/>
    </xf>
    <xf numFmtId="1" fontId="9" fillId="0" borderId="3" xfId="1" applyNumberFormat="1" applyFont="1" applyBorder="1" applyAlignment="1">
      <alignment horizontal="center" vertical="center" wrapText="1"/>
    </xf>
    <xf numFmtId="165" fontId="8" fillId="0" borderId="7" xfId="4" applyNumberFormat="1" applyFont="1" applyBorder="1" applyAlignment="1">
      <alignment horizontal="center" vertical="center" wrapText="1"/>
    </xf>
    <xf numFmtId="1" fontId="8" fillId="0" borderId="3" xfId="7" applyNumberFormat="1" applyFont="1" applyBorder="1" applyAlignment="1">
      <alignment horizontal="center" vertical="center" wrapText="1"/>
    </xf>
    <xf numFmtId="0" fontId="7" fillId="0" borderId="3" xfId="3" applyFont="1" applyBorder="1" applyAlignment="1">
      <alignment horizontal="center" vertical="center" wrapText="1"/>
    </xf>
    <xf numFmtId="165" fontId="7" fillId="0" borderId="4" xfId="2" applyNumberFormat="1" applyFont="1" applyBorder="1" applyAlignment="1">
      <alignment horizontal="center" vertical="center" wrapText="1"/>
    </xf>
    <xf numFmtId="0" fontId="3" fillId="0" borderId="4" xfId="0" applyFont="1" applyBorder="1"/>
    <xf numFmtId="167" fontId="7" fillId="0" borderId="7" xfId="2" applyNumberFormat="1" applyFont="1" applyBorder="1" applyAlignment="1">
      <alignment horizontal="center" vertical="center" wrapText="1"/>
    </xf>
    <xf numFmtId="0" fontId="22" fillId="0" borderId="7" xfId="0" applyFont="1" applyBorder="1"/>
    <xf numFmtId="0" fontId="3" fillId="0" borderId="10" xfId="0" applyFont="1" applyBorder="1"/>
    <xf numFmtId="0" fontId="5" fillId="0" borderId="11" xfId="1" applyFont="1" applyBorder="1" applyAlignment="1">
      <alignment vertical="center"/>
    </xf>
    <xf numFmtId="1" fontId="5" fillId="0" borderId="12" xfId="1" applyNumberFormat="1" applyFont="1" applyBorder="1" applyAlignment="1">
      <alignment horizontal="center" vertical="center"/>
    </xf>
    <xf numFmtId="0" fontId="0" fillId="0" borderId="13" xfId="0" applyBorder="1"/>
    <xf numFmtId="49" fontId="26" fillId="0" borderId="7" xfId="3" applyNumberFormat="1" applyFont="1" applyBorder="1" applyAlignment="1">
      <alignment horizontal="center" vertical="center" wrapText="1"/>
    </xf>
    <xf numFmtId="0" fontId="27" fillId="0" borderId="2" xfId="3" applyFont="1" applyBorder="1" applyAlignment="1">
      <alignment horizontal="left" vertical="center" wrapText="1"/>
    </xf>
    <xf numFmtId="1" fontId="27" fillId="0" borderId="3" xfId="3" applyNumberFormat="1" applyFont="1" applyBorder="1" applyAlignment="1">
      <alignment horizontal="center" vertical="center" wrapText="1"/>
    </xf>
    <xf numFmtId="2" fontId="9" fillId="0" borderId="2" xfId="4" applyNumberFormat="1" applyFont="1" applyBorder="1" applyAlignment="1">
      <alignment horizontal="center" vertical="center" wrapText="1"/>
    </xf>
    <xf numFmtId="0" fontId="9" fillId="0" borderId="2" xfId="1" applyFont="1" applyBorder="1" applyAlignment="1">
      <alignment horizontal="left" vertical="center" wrapText="1"/>
    </xf>
    <xf numFmtId="1" fontId="27" fillId="0" borderId="8" xfId="3" applyNumberFormat="1" applyFont="1" applyBorder="1" applyAlignment="1">
      <alignment horizontal="center" vertical="center" wrapText="1"/>
    </xf>
    <xf numFmtId="49" fontId="28" fillId="0" borderId="7" xfId="1" applyNumberFormat="1" applyFont="1" applyBorder="1" applyAlignment="1">
      <alignment vertical="center"/>
    </xf>
    <xf numFmtId="0" fontId="29" fillId="0" borderId="2" xfId="1" applyFont="1" applyBorder="1" applyAlignment="1">
      <alignment horizontal="center" vertical="center"/>
    </xf>
    <xf numFmtId="1" fontId="29" fillId="0" borderId="8" xfId="1" applyNumberFormat="1" applyFont="1" applyBorder="1" applyAlignment="1">
      <alignment horizontal="center" vertical="center"/>
    </xf>
    <xf numFmtId="2" fontId="30" fillId="0" borderId="8" xfId="1" applyNumberFormat="1" applyFont="1" applyBorder="1" applyAlignment="1">
      <alignment horizontal="center" vertical="center"/>
    </xf>
    <xf numFmtId="170" fontId="27" fillId="0" borderId="2" xfId="4" applyNumberFormat="1" applyFont="1" applyBorder="1" applyAlignment="1">
      <alignment horizontal="center" vertical="center" wrapText="1"/>
    </xf>
    <xf numFmtId="1" fontId="27" fillId="0" borderId="2" xfId="4" applyNumberFormat="1" applyFont="1" applyBorder="1" applyAlignment="1">
      <alignment horizontal="center" vertical="center" wrapText="1"/>
    </xf>
    <xf numFmtId="49" fontId="23" fillId="0" borderId="2" xfId="1" applyNumberFormat="1" applyFont="1" applyBorder="1" applyAlignment="1">
      <alignment horizontal="center" vertical="center" wrapText="1"/>
    </xf>
    <xf numFmtId="1" fontId="9" fillId="0" borderId="8" xfId="1" applyNumberFormat="1" applyFont="1" applyBorder="1" applyAlignment="1">
      <alignment horizontal="center" vertical="center" wrapText="1"/>
    </xf>
    <xf numFmtId="2" fontId="27" fillId="0" borderId="2" xfId="4" applyNumberFormat="1" applyFont="1" applyBorder="1" applyAlignment="1">
      <alignment horizontal="center" vertical="center" wrapText="1"/>
    </xf>
    <xf numFmtId="49" fontId="31" fillId="0" borderId="7" xfId="1" applyNumberFormat="1" applyFont="1" applyBorder="1" applyAlignment="1">
      <alignment vertical="center"/>
    </xf>
    <xf numFmtId="0" fontId="25" fillId="0" borderId="2" xfId="1" applyFont="1" applyBorder="1" applyAlignment="1">
      <alignment horizontal="center" vertical="center"/>
    </xf>
    <xf numFmtId="1" fontId="25" fillId="0" borderId="8" xfId="1" applyNumberFormat="1" applyFont="1" applyBorder="1" applyAlignment="1">
      <alignment horizontal="center" vertical="center"/>
    </xf>
    <xf numFmtId="2" fontId="32" fillId="0" borderId="8" xfId="1" applyNumberFormat="1" applyFont="1" applyBorder="1" applyAlignment="1">
      <alignment horizontal="center" vertical="center"/>
    </xf>
    <xf numFmtId="0" fontId="25" fillId="0" borderId="7" xfId="1" applyFont="1" applyBorder="1" applyAlignment="1">
      <alignment vertical="center"/>
    </xf>
    <xf numFmtId="0" fontId="25" fillId="0" borderId="2" xfId="1" applyFont="1" applyBorder="1" applyAlignment="1">
      <alignment vertical="center"/>
    </xf>
    <xf numFmtId="2" fontId="25" fillId="0" borderId="8" xfId="1" applyNumberFormat="1" applyFont="1" applyBorder="1" applyAlignment="1">
      <alignment horizontal="center" vertical="center"/>
    </xf>
    <xf numFmtId="0" fontId="33" fillId="0" borderId="2" xfId="1" applyFont="1" applyBorder="1" applyAlignment="1">
      <alignment horizontal="center" vertical="center" wrapText="1"/>
    </xf>
    <xf numFmtId="1" fontId="13" fillId="0" borderId="8" xfId="1" applyNumberFormat="1" applyFont="1" applyBorder="1" applyAlignment="1">
      <alignment horizontal="center" vertical="center" wrapText="1"/>
    </xf>
    <xf numFmtId="49" fontId="26" fillId="0" borderId="7" xfId="1" applyNumberFormat="1" applyFont="1" applyBorder="1" applyAlignment="1">
      <alignment horizontal="center" vertical="center" wrapText="1"/>
    </xf>
    <xf numFmtId="0" fontId="9" fillId="0" borderId="7" xfId="1" applyFont="1" applyBorder="1" applyAlignment="1">
      <alignment horizontal="left" vertical="center" wrapText="1"/>
    </xf>
    <xf numFmtId="1" fontId="25" fillId="0" borderId="2" xfId="1" applyNumberFormat="1" applyFont="1" applyBorder="1" applyAlignment="1">
      <alignment horizontal="center" vertical="center" wrapText="1"/>
    </xf>
    <xf numFmtId="1" fontId="25" fillId="0" borderId="8" xfId="1" applyNumberFormat="1" applyFont="1" applyBorder="1" applyAlignment="1">
      <alignment horizontal="center" vertical="center" wrapText="1"/>
    </xf>
    <xf numFmtId="2" fontId="32" fillId="0" borderId="8" xfId="1" applyNumberFormat="1" applyFont="1" applyBorder="1" applyAlignment="1">
      <alignment horizontal="center" vertical="center" wrapText="1"/>
    </xf>
    <xf numFmtId="2" fontId="33" fillId="0" borderId="2" xfId="1" applyNumberFormat="1" applyFont="1" applyBorder="1" applyAlignment="1">
      <alignment horizontal="center" vertical="center" wrapText="1"/>
    </xf>
    <xf numFmtId="49" fontId="23" fillId="0" borderId="4" xfId="1" applyNumberFormat="1" applyFont="1" applyBorder="1" applyAlignment="1">
      <alignment horizontal="center" vertical="center" wrapText="1"/>
    </xf>
    <xf numFmtId="0" fontId="32" fillId="0" borderId="4" xfId="1" applyFont="1" applyBorder="1" applyAlignment="1">
      <alignment vertical="center"/>
    </xf>
    <xf numFmtId="0" fontId="25" fillId="0" borderId="3" xfId="1" applyFont="1" applyBorder="1" applyAlignment="1">
      <alignment horizontal="center" vertical="center"/>
    </xf>
    <xf numFmtId="2" fontId="25" fillId="0" borderId="8" xfId="1" applyNumberFormat="1" applyFont="1" applyBorder="1" applyAlignment="1">
      <alignment horizontal="center" vertical="center" wrapText="1"/>
    </xf>
    <xf numFmtId="0" fontId="34" fillId="0" borderId="2" xfId="1" applyFont="1" applyBorder="1" applyAlignment="1">
      <alignment horizontal="left" vertical="center" wrapText="1"/>
    </xf>
    <xf numFmtId="167" fontId="23" fillId="0" borderId="7" xfId="1" applyNumberFormat="1" applyFont="1" applyBorder="1" applyAlignment="1">
      <alignment horizontal="center" vertical="center" wrapText="1"/>
    </xf>
    <xf numFmtId="1" fontId="9" fillId="0" borderId="7" xfId="1" applyNumberFormat="1" applyFont="1" applyBorder="1" applyAlignment="1">
      <alignment horizontal="center" vertical="center" wrapText="1"/>
    </xf>
    <xf numFmtId="0" fontId="32" fillId="0" borderId="7" xfId="1" applyFont="1" applyBorder="1" applyAlignment="1">
      <alignment vertical="center"/>
    </xf>
    <xf numFmtId="166" fontId="33" fillId="0" borderId="2" xfId="1" applyNumberFormat="1" applyFont="1" applyBorder="1" applyAlignment="1">
      <alignment horizontal="center" vertical="center" wrapText="1"/>
    </xf>
    <xf numFmtId="0" fontId="23" fillId="0" borderId="7" xfId="1" applyFont="1" applyBorder="1" applyAlignment="1">
      <alignment horizontal="left" vertical="center" wrapText="1"/>
    </xf>
    <xf numFmtId="1" fontId="25" fillId="0" borderId="3" xfId="1" applyNumberFormat="1" applyFont="1" applyBorder="1" applyAlignment="1">
      <alignment horizontal="center" vertical="center" wrapText="1"/>
    </xf>
    <xf numFmtId="2" fontId="32" fillId="0" borderId="2" xfId="1" applyNumberFormat="1" applyFont="1" applyBorder="1" applyAlignment="1">
      <alignment horizontal="center" vertical="center" wrapText="1"/>
    </xf>
    <xf numFmtId="1" fontId="27" fillId="0" borderId="2" xfId="1" applyNumberFormat="1" applyFont="1" applyBorder="1" applyAlignment="1">
      <alignment horizontal="center" vertical="center" wrapText="1"/>
    </xf>
    <xf numFmtId="170" fontId="27" fillId="0" borderId="2" xfId="1" applyNumberFormat="1" applyFont="1" applyBorder="1" applyAlignment="1">
      <alignment horizontal="center" vertical="center" wrapText="1"/>
    </xf>
    <xf numFmtId="0" fontId="1" fillId="0" borderId="7" xfId="0" applyFont="1" applyBorder="1"/>
    <xf numFmtId="166" fontId="35" fillId="0" borderId="2" xfId="1" applyNumberFormat="1" applyFont="1" applyBorder="1" applyAlignment="1">
      <alignment horizontal="center" vertical="center" wrapText="1"/>
    </xf>
    <xf numFmtId="170" fontId="7" fillId="0" borderId="2" xfId="4" applyNumberFormat="1" applyFont="1" applyBorder="1" applyAlignment="1">
      <alignment horizontal="center" vertical="center" wrapText="1"/>
    </xf>
    <xf numFmtId="170" fontId="9" fillId="0" borderId="2" xfId="1" applyNumberFormat="1" applyFont="1" applyBorder="1" applyAlignment="1">
      <alignment horizontal="center" vertical="center" wrapText="1"/>
    </xf>
    <xf numFmtId="1" fontId="9" fillId="0" borderId="2" xfId="1" applyNumberFormat="1" applyFont="1" applyBorder="1" applyAlignment="1">
      <alignment horizontal="center" vertical="center" wrapText="1"/>
    </xf>
    <xf numFmtId="49" fontId="36" fillId="0" borderId="7" xfId="0" applyNumberFormat="1" applyFont="1" applyBorder="1"/>
    <xf numFmtId="0" fontId="32" fillId="0" borderId="2" xfId="1" applyFont="1" applyBorder="1" applyAlignment="1">
      <alignment horizontal="center" vertical="center"/>
    </xf>
    <xf numFmtId="0" fontId="1" fillId="0" borderId="10" xfId="0" applyFont="1" applyBorder="1"/>
    <xf numFmtId="0" fontId="25" fillId="0" borderId="11" xfId="1" applyFont="1" applyBorder="1" applyAlignment="1">
      <alignment vertical="center"/>
    </xf>
    <xf numFmtId="1" fontId="25" fillId="0" borderId="23" xfId="1" applyNumberFormat="1" applyFont="1" applyBorder="1" applyAlignment="1">
      <alignment horizontal="center" vertical="center"/>
    </xf>
    <xf numFmtId="2" fontId="25" fillId="0" borderId="23" xfId="1" applyNumberFormat="1" applyFont="1" applyBorder="1" applyAlignment="1">
      <alignment horizontal="center" vertical="center"/>
    </xf>
    <xf numFmtId="0" fontId="31" fillId="0" borderId="4" xfId="1" applyFont="1" applyBorder="1" applyAlignment="1">
      <alignment vertical="center"/>
    </xf>
    <xf numFmtId="1" fontId="25" fillId="0" borderId="3" xfId="1" applyNumberFormat="1" applyFont="1" applyBorder="1" applyAlignment="1">
      <alignment horizontal="center" vertical="center"/>
    </xf>
    <xf numFmtId="2" fontId="32" fillId="0" borderId="3" xfId="1" applyNumberFormat="1" applyFont="1" applyBorder="1" applyAlignment="1">
      <alignment horizontal="center" vertical="center"/>
    </xf>
    <xf numFmtId="2" fontId="32" fillId="0" borderId="2" xfId="1" applyNumberFormat="1" applyFont="1" applyBorder="1" applyAlignment="1">
      <alignment horizontal="center" vertical="center"/>
    </xf>
    <xf numFmtId="49" fontId="23" fillId="0" borderId="24" xfId="1" applyNumberFormat="1" applyFont="1" applyBorder="1" applyAlignment="1">
      <alignment horizontal="center" vertical="center" wrapText="1"/>
    </xf>
    <xf numFmtId="0" fontId="1" fillId="0" borderId="4" xfId="0" applyFont="1" applyBorder="1"/>
    <xf numFmtId="49" fontId="23" fillId="0" borderId="7" xfId="4" applyNumberFormat="1" applyFont="1" applyBorder="1" applyAlignment="1">
      <alignment horizontal="center" vertical="center" wrapText="1"/>
    </xf>
    <xf numFmtId="1" fontId="26" fillId="0" borderId="7" xfId="1" applyNumberFormat="1" applyFont="1" applyBorder="1" applyAlignment="1">
      <alignment horizontal="center" vertical="center" wrapText="1"/>
    </xf>
    <xf numFmtId="0" fontId="0" fillId="0" borderId="7" xfId="0" applyBorder="1"/>
    <xf numFmtId="1" fontId="29" fillId="0" borderId="3" xfId="1" applyNumberFormat="1" applyFont="1" applyBorder="1" applyAlignment="1">
      <alignment horizontal="center" vertical="center"/>
    </xf>
    <xf numFmtId="2" fontId="30" fillId="0" borderId="2" xfId="1" applyNumberFormat="1" applyFont="1" applyBorder="1" applyAlignment="1">
      <alignment horizontal="center" vertical="center"/>
    </xf>
    <xf numFmtId="0" fontId="35" fillId="0" borderId="2" xfId="1" applyFont="1" applyBorder="1" applyAlignment="1">
      <alignment horizontal="center" vertical="center" wrapText="1"/>
    </xf>
    <xf numFmtId="2" fontId="25" fillId="0" borderId="2" xfId="1" applyNumberFormat="1" applyFont="1" applyBorder="1" applyAlignment="1">
      <alignment horizontal="center" vertical="center"/>
    </xf>
    <xf numFmtId="0" fontId="9" fillId="0" borderId="21" xfId="1" applyFont="1" applyBorder="1" applyAlignment="1">
      <alignment horizontal="left" vertical="center" wrapText="1"/>
    </xf>
    <xf numFmtId="2" fontId="30" fillId="0" borderId="2" xfId="4" applyNumberFormat="1" applyFont="1" applyBorder="1" applyAlignment="1">
      <alignment horizontal="center" vertical="center" wrapText="1"/>
    </xf>
    <xf numFmtId="0" fontId="25" fillId="0" borderId="7" xfId="1" applyFont="1" applyBorder="1" applyAlignment="1">
      <alignment horizontal="center" vertical="center"/>
    </xf>
    <xf numFmtId="0" fontId="25" fillId="0" borderId="2" xfId="1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1" fontId="7" fillId="0" borderId="2" xfId="5" applyNumberFormat="1" applyFont="1" applyBorder="1" applyAlignment="1">
      <alignment horizontal="center" vertical="center" wrapText="1"/>
    </xf>
    <xf numFmtId="49" fontId="7" fillId="0" borderId="2" xfId="5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16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7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25" fillId="0" borderId="7" xfId="1" applyFont="1" applyBorder="1" applyAlignment="1">
      <alignment horizontal="center" vertical="center" wrapText="1"/>
    </xf>
    <xf numFmtId="0" fontId="25" fillId="0" borderId="2" xfId="1" applyFont="1" applyBorder="1" applyAlignment="1">
      <alignment horizontal="center" vertical="center" wrapText="1"/>
    </xf>
    <xf numFmtId="0" fontId="25" fillId="0" borderId="8" xfId="1" applyFont="1" applyBorder="1" applyAlignment="1">
      <alignment horizontal="center" vertical="center" wrapText="1"/>
    </xf>
    <xf numFmtId="0" fontId="25" fillId="0" borderId="4" xfId="1" applyFont="1" applyBorder="1" applyAlignment="1">
      <alignment horizontal="center" vertical="center" wrapText="1"/>
    </xf>
    <xf numFmtId="0" fontId="25" fillId="0" borderId="5" xfId="1" applyFont="1" applyBorder="1" applyAlignment="1">
      <alignment horizontal="center" vertical="center" wrapText="1"/>
    </xf>
    <xf numFmtId="0" fontId="25" fillId="0" borderId="6" xfId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4" fillId="0" borderId="2" xfId="1" applyFont="1" applyBorder="1" applyAlignment="1">
      <alignment horizontal="center" vertical="center" wrapText="1"/>
    </xf>
    <xf numFmtId="0" fontId="25" fillId="0" borderId="17" xfId="1" applyFont="1" applyBorder="1" applyAlignment="1">
      <alignment horizontal="center" vertical="center" wrapText="1"/>
    </xf>
    <xf numFmtId="0" fontId="25" fillId="0" borderId="20" xfId="1" applyFont="1" applyBorder="1" applyAlignment="1">
      <alignment horizontal="center" vertical="center" wrapText="1"/>
    </xf>
    <xf numFmtId="0" fontId="25" fillId="0" borderId="18" xfId="1" applyFont="1" applyBorder="1" applyAlignment="1">
      <alignment horizontal="center" vertical="center" wrapText="1"/>
    </xf>
    <xf numFmtId="0" fontId="25" fillId="0" borderId="21" xfId="1" applyFont="1" applyBorder="1" applyAlignment="1">
      <alignment horizontal="center" vertical="center" wrapText="1"/>
    </xf>
    <xf numFmtId="0" fontId="25" fillId="0" borderId="19" xfId="1" applyFont="1" applyBorder="1" applyAlignment="1">
      <alignment horizontal="center" vertical="center" wrapText="1"/>
    </xf>
    <xf numFmtId="0" fontId="25" fillId="0" borderId="22" xfId="1" applyFont="1" applyBorder="1" applyAlignment="1">
      <alignment horizontal="center" vertical="center" wrapText="1"/>
    </xf>
  </cellXfs>
  <cellStyles count="8">
    <cellStyle name="Excel Built-in Normal" xfId="6"/>
    <cellStyle name="Обычный" xfId="0" builtinId="0"/>
    <cellStyle name="Обычный_2 неделя" xfId="5"/>
    <cellStyle name="Обычный_Лист1" xfId="3"/>
    <cellStyle name="Обычный_Лист2" xfId="1"/>
    <cellStyle name="Обычный_Лист3" xfId="7"/>
    <cellStyle name="Обычный_ХЭХ 1С" xfId="2"/>
    <cellStyle name="Обычный_ХЭХ из 1С  (2)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microsoft.com/office/2017/10/relationships/person" Target="persons/person0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microsoft.com/office/2017/10/relationships/person" Target="persons/person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microsoft.com/office/2017/10/relationships/person" Target="persons/person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Relationship Id="rId14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ersons/person0.xml><?xml version="1.0" encoding="utf-8"?>
<personList xmlns="http://schemas.microsoft.com/office/spreadsheetml/2018/threadedcomments" xmlns:x="http://schemas.openxmlformats.org/spreadsheetml/2006/main"/>
</file>

<file path=xl/persons/person1.xml><?xml version="1.0" encoding="utf-8"?>
<personList xmlns="http://schemas.microsoft.com/office/spreadsheetml/2018/threadedcomments" xmlns:x="http://schemas.openxmlformats.org/spreadsheetml/2006/main"/>
</file>

<file path=xl/persons/person2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0"/>
  <sheetViews>
    <sheetView workbookViewId="0">
      <selection activeCell="A47" sqref="A47"/>
    </sheetView>
  </sheetViews>
  <sheetFormatPr defaultColWidth="9.140625" defaultRowHeight="15.75" x14ac:dyDescent="0.25"/>
  <cols>
    <col min="1" max="1" width="14.42578125" style="2" customWidth="1"/>
    <col min="2" max="2" width="48.28515625" style="2" customWidth="1"/>
    <col min="3" max="3" width="10.28515625" style="2" customWidth="1"/>
    <col min="4" max="4" width="11.28515625" style="2" customWidth="1"/>
    <col min="5" max="5" width="10.42578125" style="2" customWidth="1"/>
    <col min="6" max="6" width="10.7109375" style="2" customWidth="1"/>
    <col min="7" max="7" width="10.85546875" style="2" customWidth="1"/>
    <col min="8" max="16384" width="9.140625" style="2"/>
  </cols>
  <sheetData>
    <row r="1" spans="1:7" customFormat="1" ht="45" customHeight="1" x14ac:dyDescent="0.25">
      <c r="A1" s="2"/>
      <c r="B1" s="2"/>
      <c r="C1" s="2"/>
      <c r="D1" s="2"/>
      <c r="E1" s="2"/>
      <c r="F1" s="213" t="s">
        <v>0</v>
      </c>
      <c r="G1" s="213"/>
    </row>
    <row r="3" spans="1:7" x14ac:dyDescent="0.25">
      <c r="A3" s="214" t="s">
        <v>1</v>
      </c>
      <c r="B3" s="214"/>
      <c r="C3" s="214"/>
      <c r="D3" s="214"/>
      <c r="E3" s="214"/>
      <c r="F3" s="214"/>
      <c r="G3" s="214"/>
    </row>
    <row r="4" spans="1:7" ht="15.75" customHeight="1" x14ac:dyDescent="0.25">
      <c r="A4" s="215" t="s">
        <v>2</v>
      </c>
      <c r="B4" s="215"/>
      <c r="C4" s="215"/>
      <c r="D4" s="212" t="s">
        <v>3</v>
      </c>
      <c r="E4" s="212"/>
      <c r="F4" s="212"/>
      <c r="G4" s="212" t="s">
        <v>4</v>
      </c>
    </row>
    <row r="5" spans="1:7" ht="15.75" customHeight="1" x14ac:dyDescent="0.25">
      <c r="A5" s="211" t="s">
        <v>5</v>
      </c>
      <c r="B5" s="211" t="s">
        <v>6</v>
      </c>
      <c r="C5" s="211" t="s">
        <v>7</v>
      </c>
      <c r="D5" s="212" t="s">
        <v>8</v>
      </c>
      <c r="E5" s="212" t="s">
        <v>9</v>
      </c>
      <c r="F5" s="212" t="s">
        <v>10</v>
      </c>
      <c r="G5" s="212"/>
    </row>
    <row r="6" spans="1:7" ht="21.6" customHeight="1" x14ac:dyDescent="0.25">
      <c r="A6" s="211"/>
      <c r="B6" s="211"/>
      <c r="C6" s="211"/>
      <c r="D6" s="212"/>
      <c r="E6" s="212"/>
      <c r="F6" s="212"/>
      <c r="G6" s="212"/>
    </row>
    <row r="7" spans="1:7" ht="15.75" customHeight="1" x14ac:dyDescent="0.25">
      <c r="A7" s="211" t="s">
        <v>11</v>
      </c>
      <c r="B7" s="211"/>
      <c r="C7" s="211"/>
      <c r="D7" s="3"/>
      <c r="E7" s="3"/>
      <c r="F7" s="3"/>
      <c r="G7" s="3"/>
    </row>
    <row r="8" spans="1:7" ht="15.75" customHeight="1" x14ac:dyDescent="0.25">
      <c r="A8" s="211" t="s">
        <v>12</v>
      </c>
      <c r="B8" s="211"/>
      <c r="C8" s="211"/>
      <c r="D8" s="3"/>
      <c r="E8" s="3"/>
      <c r="F8" s="3"/>
      <c r="G8" s="3"/>
    </row>
    <row r="9" spans="1:7" x14ac:dyDescent="0.25">
      <c r="A9" s="4">
        <v>290</v>
      </c>
      <c r="B9" s="5" t="s">
        <v>13</v>
      </c>
      <c r="C9" s="6" t="s">
        <v>116</v>
      </c>
      <c r="D9" s="7">
        <v>14</v>
      </c>
      <c r="E9" s="7">
        <v>15.28</v>
      </c>
      <c r="F9" s="7">
        <v>4.96</v>
      </c>
      <c r="G9" s="7">
        <v>212.4</v>
      </c>
    </row>
    <row r="10" spans="1:7" x14ac:dyDescent="0.25">
      <c r="A10" s="4">
        <v>168</v>
      </c>
      <c r="B10" s="5" t="s">
        <v>14</v>
      </c>
      <c r="C10" s="6">
        <v>150</v>
      </c>
      <c r="D10" s="8">
        <v>7.11</v>
      </c>
      <c r="E10" s="8">
        <v>8.33</v>
      </c>
      <c r="F10" s="8">
        <v>41.19</v>
      </c>
      <c r="G10" s="8">
        <v>257.87</v>
      </c>
    </row>
    <row r="11" spans="1:7" x14ac:dyDescent="0.25">
      <c r="A11" s="4">
        <v>377</v>
      </c>
      <c r="B11" s="5" t="s">
        <v>15</v>
      </c>
      <c r="C11" s="6">
        <v>200</v>
      </c>
      <c r="D11" s="7">
        <v>0.13</v>
      </c>
      <c r="E11" s="7">
        <v>0.02</v>
      </c>
      <c r="F11" s="7">
        <v>15.2</v>
      </c>
      <c r="G11" s="7">
        <v>62</v>
      </c>
    </row>
    <row r="12" spans="1:7" x14ac:dyDescent="0.25">
      <c r="A12" s="9"/>
      <c r="B12" s="5" t="s">
        <v>16</v>
      </c>
      <c r="C12" s="10">
        <v>25</v>
      </c>
      <c r="D12" s="11">
        <v>1.88</v>
      </c>
      <c r="E12" s="11">
        <v>3.44</v>
      </c>
      <c r="F12" s="11">
        <v>14.38</v>
      </c>
      <c r="G12" s="11">
        <v>93.75</v>
      </c>
    </row>
    <row r="13" spans="1:7" x14ac:dyDescent="0.25">
      <c r="A13" s="4"/>
      <c r="B13" s="5" t="s">
        <v>24</v>
      </c>
      <c r="C13" s="6">
        <v>20</v>
      </c>
      <c r="D13" s="19">
        <v>1.5</v>
      </c>
      <c r="E13" s="19">
        <v>0.1</v>
      </c>
      <c r="F13" s="19">
        <v>10</v>
      </c>
      <c r="G13" s="19">
        <v>47.4</v>
      </c>
    </row>
    <row r="14" spans="1:7" x14ac:dyDescent="0.25">
      <c r="A14" s="6">
        <v>338</v>
      </c>
      <c r="B14" s="5" t="s">
        <v>17</v>
      </c>
      <c r="C14" s="6">
        <v>100</v>
      </c>
      <c r="D14" s="7">
        <v>0.4</v>
      </c>
      <c r="E14" s="7">
        <v>0.4</v>
      </c>
      <c r="F14" s="7">
        <v>9.7899999999999991</v>
      </c>
      <c r="G14" s="7">
        <v>46.82</v>
      </c>
    </row>
    <row r="15" spans="1:7" x14ac:dyDescent="0.25">
      <c r="A15" s="5"/>
      <c r="B15" s="12" t="s">
        <v>18</v>
      </c>
      <c r="C15" s="12">
        <f>SUM(C9:C14)</f>
        <v>495</v>
      </c>
      <c r="D15" s="13">
        <f>SUM(D9:D14)</f>
        <v>25.019999999999996</v>
      </c>
      <c r="E15" s="13">
        <f>SUM(E9:E14)</f>
        <v>27.57</v>
      </c>
      <c r="F15" s="13">
        <f>SUM(F9:F14)</f>
        <v>95.519999999999982</v>
      </c>
      <c r="G15" s="13">
        <f>SUM(G9:G14)</f>
        <v>720.24</v>
      </c>
    </row>
    <row r="16" spans="1:7" x14ac:dyDescent="0.25">
      <c r="A16" s="211" t="s">
        <v>19</v>
      </c>
      <c r="B16" s="211"/>
      <c r="C16" s="211"/>
      <c r="D16" s="3"/>
      <c r="E16" s="3"/>
      <c r="F16" s="3"/>
      <c r="G16" s="3"/>
    </row>
    <row r="17" spans="1:7" x14ac:dyDescent="0.25">
      <c r="A17" s="4">
        <v>47</v>
      </c>
      <c r="B17" s="5" t="s">
        <v>20</v>
      </c>
      <c r="C17" s="6">
        <v>60</v>
      </c>
      <c r="D17" s="14">
        <v>1.02</v>
      </c>
      <c r="E17" s="14">
        <v>3</v>
      </c>
      <c r="F17" s="14">
        <v>5.07</v>
      </c>
      <c r="G17" s="14">
        <v>51.42</v>
      </c>
    </row>
    <row r="18" spans="1:7" x14ac:dyDescent="0.25">
      <c r="A18" s="15">
        <v>102</v>
      </c>
      <c r="B18" s="16" t="s">
        <v>21</v>
      </c>
      <c r="C18" s="17">
        <v>200</v>
      </c>
      <c r="D18" s="8">
        <v>7.86</v>
      </c>
      <c r="E18" s="8">
        <v>7.1</v>
      </c>
      <c r="F18" s="8">
        <v>13.44</v>
      </c>
      <c r="G18" s="8">
        <v>135.47</v>
      </c>
    </row>
    <row r="19" spans="1:7" x14ac:dyDescent="0.25">
      <c r="A19" s="4">
        <v>206</v>
      </c>
      <c r="B19" s="5" t="s">
        <v>22</v>
      </c>
      <c r="C19" s="6" t="s">
        <v>117</v>
      </c>
      <c r="D19" s="8">
        <v>9.2899999999999991</v>
      </c>
      <c r="E19" s="8">
        <v>10.01</v>
      </c>
      <c r="F19" s="8">
        <v>22.71</v>
      </c>
      <c r="G19" s="8">
        <v>218</v>
      </c>
    </row>
    <row r="20" spans="1:7" x14ac:dyDescent="0.25">
      <c r="A20" s="4">
        <v>349</v>
      </c>
      <c r="B20" s="5" t="s">
        <v>23</v>
      </c>
      <c r="C20" s="6">
        <v>200</v>
      </c>
      <c r="D20" s="18">
        <v>0.66</v>
      </c>
      <c r="E20" s="18">
        <v>0.09</v>
      </c>
      <c r="F20" s="18">
        <v>32.01</v>
      </c>
      <c r="G20" s="18">
        <v>132.80000000000001</v>
      </c>
    </row>
    <row r="21" spans="1:7" x14ac:dyDescent="0.25">
      <c r="A21" s="4"/>
      <c r="B21" s="5" t="s">
        <v>24</v>
      </c>
      <c r="C21" s="6">
        <v>20</v>
      </c>
      <c r="D21" s="19">
        <v>1.5</v>
      </c>
      <c r="E21" s="19">
        <v>0.1</v>
      </c>
      <c r="F21" s="19">
        <v>10</v>
      </c>
      <c r="G21" s="19">
        <v>47.4</v>
      </c>
    </row>
    <row r="22" spans="1:7" x14ac:dyDescent="0.25">
      <c r="A22" s="20">
        <v>1</v>
      </c>
      <c r="B22" s="5" t="s">
        <v>25</v>
      </c>
      <c r="C22" s="6">
        <v>40</v>
      </c>
      <c r="D22" s="21">
        <v>2.2400000000000002</v>
      </c>
      <c r="E22" s="21">
        <v>0.52</v>
      </c>
      <c r="F22" s="21">
        <v>23.7</v>
      </c>
      <c r="G22" s="21">
        <v>91.96</v>
      </c>
    </row>
    <row r="23" spans="1:7" x14ac:dyDescent="0.25">
      <c r="A23" s="22"/>
      <c r="B23" s="23" t="s">
        <v>26</v>
      </c>
      <c r="C23" s="24">
        <f t="shared" ref="C23:G23" si="0">SUM(C17:C22)</f>
        <v>520</v>
      </c>
      <c r="D23" s="13">
        <f t="shared" si="0"/>
        <v>22.57</v>
      </c>
      <c r="E23" s="13">
        <f t="shared" si="0"/>
        <v>20.82</v>
      </c>
      <c r="F23" s="13">
        <f t="shared" si="0"/>
        <v>106.92999999999999</v>
      </c>
      <c r="G23" s="13">
        <f t="shared" si="0"/>
        <v>677.05000000000007</v>
      </c>
    </row>
    <row r="24" spans="1:7" ht="15.75" customHeight="1" x14ac:dyDescent="0.25">
      <c r="A24" s="25"/>
      <c r="B24" s="25" t="s">
        <v>27</v>
      </c>
      <c r="C24" s="26">
        <f>C23+C15</f>
        <v>1015</v>
      </c>
      <c r="D24" s="27">
        <f t="shared" ref="D24:G24" si="1">D23+D15</f>
        <v>47.589999999999996</v>
      </c>
      <c r="E24" s="27">
        <f t="shared" si="1"/>
        <v>48.39</v>
      </c>
      <c r="F24" s="27">
        <f t="shared" si="1"/>
        <v>202.45</v>
      </c>
      <c r="G24" s="27">
        <f t="shared" si="1"/>
        <v>1397.29</v>
      </c>
    </row>
    <row r="25" spans="1:7" ht="15.75" customHeight="1" x14ac:dyDescent="0.25">
      <c r="A25" s="211" t="s">
        <v>28</v>
      </c>
      <c r="B25" s="211"/>
      <c r="C25" s="211"/>
      <c r="D25" s="28"/>
      <c r="E25" s="28"/>
      <c r="F25" s="28"/>
      <c r="G25" s="28"/>
    </row>
    <row r="26" spans="1:7" x14ac:dyDescent="0.25">
      <c r="A26" s="211" t="s">
        <v>12</v>
      </c>
      <c r="B26" s="211"/>
      <c r="C26" s="211"/>
      <c r="D26" s="28"/>
      <c r="E26" s="28"/>
      <c r="F26" s="28"/>
      <c r="G26" s="28"/>
    </row>
    <row r="27" spans="1:7" x14ac:dyDescent="0.25">
      <c r="A27" s="209">
        <v>237</v>
      </c>
      <c r="B27" s="29" t="s">
        <v>29</v>
      </c>
      <c r="C27" s="210" t="s">
        <v>113</v>
      </c>
      <c r="D27" s="18">
        <v>23.22</v>
      </c>
      <c r="E27" s="18">
        <v>15.95</v>
      </c>
      <c r="F27" s="18">
        <v>22.7</v>
      </c>
      <c r="G27" s="18">
        <v>326.91000000000003</v>
      </c>
    </row>
    <row r="28" spans="1:7" x14ac:dyDescent="0.25">
      <c r="A28" s="6">
        <v>338</v>
      </c>
      <c r="B28" s="5" t="s">
        <v>17</v>
      </c>
      <c r="C28" s="6">
        <v>100</v>
      </c>
      <c r="D28" s="7">
        <v>0.4</v>
      </c>
      <c r="E28" s="7">
        <v>0.4</v>
      </c>
      <c r="F28" s="7">
        <v>9.7899999999999991</v>
      </c>
      <c r="G28" s="7">
        <v>46.82</v>
      </c>
    </row>
    <row r="29" spans="1:7" x14ac:dyDescent="0.25">
      <c r="A29" s="30"/>
      <c r="B29" s="31" t="s">
        <v>30</v>
      </c>
      <c r="C29" s="10">
        <v>200</v>
      </c>
      <c r="D29" s="7">
        <v>0.06</v>
      </c>
      <c r="E29" s="7">
        <v>0.02</v>
      </c>
      <c r="F29" s="7">
        <v>23.3</v>
      </c>
      <c r="G29" s="7">
        <v>123.7</v>
      </c>
    </row>
    <row r="30" spans="1:7" x14ac:dyDescent="0.25">
      <c r="A30" s="4"/>
      <c r="B30" s="5" t="s">
        <v>24</v>
      </c>
      <c r="C30" s="6">
        <v>20</v>
      </c>
      <c r="D30" s="19">
        <v>1.5</v>
      </c>
      <c r="E30" s="19">
        <v>0.1</v>
      </c>
      <c r="F30" s="19">
        <v>10</v>
      </c>
      <c r="G30" s="19">
        <v>47.4</v>
      </c>
    </row>
    <row r="31" spans="1:7" x14ac:dyDescent="0.25">
      <c r="A31" s="22"/>
      <c r="B31" s="23" t="s">
        <v>18</v>
      </c>
      <c r="C31" s="24">
        <v>490</v>
      </c>
      <c r="D31" s="32">
        <f>SUM(D27:D30)</f>
        <v>25.179999999999996</v>
      </c>
      <c r="E31" s="32">
        <f t="shared" ref="E31:G31" si="2">SUM(E27:E30)</f>
        <v>16.47</v>
      </c>
      <c r="F31" s="32">
        <f t="shared" si="2"/>
        <v>65.789999999999992</v>
      </c>
      <c r="G31" s="32">
        <f t="shared" si="2"/>
        <v>544.83000000000004</v>
      </c>
    </row>
    <row r="32" spans="1:7" x14ac:dyDescent="0.25">
      <c r="A32" s="211" t="s">
        <v>19</v>
      </c>
      <c r="B32" s="211"/>
      <c r="C32" s="211"/>
      <c r="D32" s="33"/>
      <c r="E32" s="33"/>
      <c r="F32" s="33"/>
      <c r="G32" s="33"/>
    </row>
    <row r="33" spans="1:7" x14ac:dyDescent="0.25">
      <c r="A33" s="4"/>
      <c r="B33" s="34" t="s">
        <v>31</v>
      </c>
      <c r="C33" s="6">
        <v>60</v>
      </c>
      <c r="D33" s="35">
        <v>1.2</v>
      </c>
      <c r="E33" s="35">
        <v>6</v>
      </c>
      <c r="F33" s="35">
        <v>4.5999999999999996</v>
      </c>
      <c r="G33" s="35">
        <v>72</v>
      </c>
    </row>
    <row r="34" spans="1:7" x14ac:dyDescent="0.25">
      <c r="A34" s="36">
        <v>82</v>
      </c>
      <c r="B34" s="37" t="s">
        <v>32</v>
      </c>
      <c r="C34" s="38" t="s">
        <v>33</v>
      </c>
      <c r="D34" s="7">
        <v>4.9000000000000004</v>
      </c>
      <c r="E34" s="7">
        <v>7.72</v>
      </c>
      <c r="F34" s="7">
        <v>8.89</v>
      </c>
      <c r="G34" s="7">
        <v>131.5</v>
      </c>
    </row>
    <row r="35" spans="1:7" x14ac:dyDescent="0.25">
      <c r="A35" s="36">
        <v>229</v>
      </c>
      <c r="B35" s="37" t="s">
        <v>34</v>
      </c>
      <c r="C35" s="39" t="s">
        <v>118</v>
      </c>
      <c r="D35" s="8">
        <v>8.6999999999999993</v>
      </c>
      <c r="E35" s="8">
        <v>3.96</v>
      </c>
      <c r="F35" s="8">
        <v>3.44</v>
      </c>
      <c r="G35" s="8">
        <v>94.5</v>
      </c>
    </row>
    <row r="36" spans="1:7" x14ac:dyDescent="0.25">
      <c r="A36" s="36">
        <v>314</v>
      </c>
      <c r="B36" s="37" t="s">
        <v>35</v>
      </c>
      <c r="C36" s="39">
        <v>150</v>
      </c>
      <c r="D36" s="8">
        <v>4</v>
      </c>
      <c r="E36" s="8">
        <v>4.24</v>
      </c>
      <c r="F36" s="8">
        <v>24.56</v>
      </c>
      <c r="G36" s="8">
        <v>152.4</v>
      </c>
    </row>
    <row r="37" spans="1:7" x14ac:dyDescent="0.25">
      <c r="A37" s="36">
        <v>342</v>
      </c>
      <c r="B37" s="37" t="s">
        <v>36</v>
      </c>
      <c r="C37" s="40">
        <v>200</v>
      </c>
      <c r="D37" s="21">
        <v>0.16</v>
      </c>
      <c r="E37" s="21">
        <v>0.16</v>
      </c>
      <c r="F37" s="21">
        <v>27.88</v>
      </c>
      <c r="G37" s="21">
        <v>114.6</v>
      </c>
    </row>
    <row r="38" spans="1:7" x14ac:dyDescent="0.25">
      <c r="A38" s="4"/>
      <c r="B38" s="5" t="s">
        <v>24</v>
      </c>
      <c r="C38" s="6">
        <v>20</v>
      </c>
      <c r="D38" s="19">
        <v>1.5</v>
      </c>
      <c r="E38" s="19">
        <v>0.1</v>
      </c>
      <c r="F38" s="19">
        <v>10</v>
      </c>
      <c r="G38" s="19">
        <v>47.4</v>
      </c>
    </row>
    <row r="39" spans="1:7" x14ac:dyDescent="0.25">
      <c r="A39" s="20">
        <v>1</v>
      </c>
      <c r="B39" s="5" t="s">
        <v>25</v>
      </c>
      <c r="C39" s="6">
        <v>40</v>
      </c>
      <c r="D39" s="21">
        <v>2.2400000000000002</v>
      </c>
      <c r="E39" s="21">
        <v>0.52</v>
      </c>
      <c r="F39" s="21">
        <v>23.7</v>
      </c>
      <c r="G39" s="21">
        <v>91.96</v>
      </c>
    </row>
    <row r="40" spans="1:7" x14ac:dyDescent="0.25">
      <c r="A40" s="22"/>
      <c r="B40" s="23" t="s">
        <v>26</v>
      </c>
      <c r="C40" s="24">
        <v>780</v>
      </c>
      <c r="D40" s="13">
        <f>SUM(D33:D39)</f>
        <v>22.700000000000003</v>
      </c>
      <c r="E40" s="13">
        <f t="shared" ref="E40:G40" si="3">SUM(E33:E39)</f>
        <v>22.700000000000003</v>
      </c>
      <c r="F40" s="13">
        <f t="shared" si="3"/>
        <v>103.07</v>
      </c>
      <c r="G40" s="13">
        <f t="shared" si="3"/>
        <v>704.36</v>
      </c>
    </row>
    <row r="41" spans="1:7" ht="15.75" customHeight="1" x14ac:dyDescent="0.25">
      <c r="A41" s="41"/>
      <c r="B41" s="25" t="s">
        <v>37</v>
      </c>
      <c r="C41" s="42">
        <f>+C40+C31</f>
        <v>1270</v>
      </c>
      <c r="D41" s="43">
        <f t="shared" ref="D41:G41" si="4">+D40+D31</f>
        <v>47.879999999999995</v>
      </c>
      <c r="E41" s="43">
        <f t="shared" si="4"/>
        <v>39.17</v>
      </c>
      <c r="F41" s="43">
        <f t="shared" si="4"/>
        <v>168.85999999999999</v>
      </c>
      <c r="G41" s="43">
        <f t="shared" si="4"/>
        <v>1249.19</v>
      </c>
    </row>
    <row r="42" spans="1:7" ht="15.75" customHeight="1" x14ac:dyDescent="0.25">
      <c r="A42" s="211" t="s">
        <v>38</v>
      </c>
      <c r="B42" s="211"/>
      <c r="C42" s="211"/>
      <c r="D42" s="28"/>
      <c r="E42" s="28"/>
      <c r="F42" s="28"/>
      <c r="G42" s="28"/>
    </row>
    <row r="43" spans="1:7" x14ac:dyDescent="0.25">
      <c r="A43" s="211" t="s">
        <v>12</v>
      </c>
      <c r="B43" s="211"/>
      <c r="C43" s="211"/>
      <c r="D43" s="28"/>
      <c r="E43" s="28"/>
      <c r="F43" s="28"/>
      <c r="G43" s="28"/>
    </row>
    <row r="44" spans="1:7" ht="15.6" customHeight="1" x14ac:dyDescent="0.25">
      <c r="A44" s="44"/>
      <c r="B44" s="5" t="s">
        <v>39</v>
      </c>
      <c r="C44" s="45" t="s">
        <v>40</v>
      </c>
      <c r="D44" s="46">
        <v>4.5</v>
      </c>
      <c r="E44" s="35">
        <v>11</v>
      </c>
      <c r="F44" s="35">
        <v>30.7</v>
      </c>
      <c r="G44" s="35">
        <v>235</v>
      </c>
    </row>
    <row r="45" spans="1:7" ht="31.5" x14ac:dyDescent="0.25">
      <c r="A45" s="47" t="s">
        <v>135</v>
      </c>
      <c r="B45" s="48" t="s">
        <v>41</v>
      </c>
      <c r="C45" s="40">
        <v>150</v>
      </c>
      <c r="D45" s="7">
        <v>4.3499999999999996</v>
      </c>
      <c r="E45" s="7">
        <v>8</v>
      </c>
      <c r="F45" s="7">
        <v>23.97</v>
      </c>
      <c r="G45" s="7">
        <v>186.14</v>
      </c>
    </row>
    <row r="46" spans="1:7" x14ac:dyDescent="0.25">
      <c r="A46" s="4">
        <v>6</v>
      </c>
      <c r="B46" s="5" t="s">
        <v>42</v>
      </c>
      <c r="C46" s="6">
        <v>10</v>
      </c>
      <c r="D46" s="8">
        <v>0.08</v>
      </c>
      <c r="E46" s="8">
        <v>8.24</v>
      </c>
      <c r="F46" s="8">
        <v>0.08</v>
      </c>
      <c r="G46" s="8">
        <v>74.8</v>
      </c>
    </row>
    <row r="47" spans="1:7" x14ac:dyDescent="0.25">
      <c r="A47" s="4">
        <v>377</v>
      </c>
      <c r="B47" s="5" t="s">
        <v>15</v>
      </c>
      <c r="C47" s="6">
        <v>200</v>
      </c>
      <c r="D47" s="7">
        <v>0.13</v>
      </c>
      <c r="E47" s="7">
        <v>0.02</v>
      </c>
      <c r="F47" s="7">
        <v>15.2</v>
      </c>
      <c r="G47" s="7">
        <v>62</v>
      </c>
    </row>
    <row r="48" spans="1:7" x14ac:dyDescent="0.25">
      <c r="A48" s="6"/>
      <c r="B48" s="5" t="s">
        <v>24</v>
      </c>
      <c r="C48" s="6">
        <v>20</v>
      </c>
      <c r="D48" s="19">
        <v>1.5</v>
      </c>
      <c r="E48" s="19">
        <v>0.1</v>
      </c>
      <c r="F48" s="19">
        <v>10</v>
      </c>
      <c r="G48" s="19">
        <v>47.4</v>
      </c>
    </row>
    <row r="49" spans="1:7" x14ac:dyDescent="0.25">
      <c r="A49" s="22"/>
      <c r="B49" s="23" t="s">
        <v>18</v>
      </c>
      <c r="C49" s="24">
        <v>620</v>
      </c>
      <c r="D49" s="49">
        <f>SUM(D44:D48)</f>
        <v>10.56</v>
      </c>
      <c r="E49" s="49">
        <f>SUM(E44:E48)</f>
        <v>27.360000000000003</v>
      </c>
      <c r="F49" s="49">
        <f>SUM(F44:F48)</f>
        <v>79.95</v>
      </c>
      <c r="G49" s="49">
        <f>SUM(G44:G48)</f>
        <v>605.34</v>
      </c>
    </row>
    <row r="50" spans="1:7" x14ac:dyDescent="0.25">
      <c r="A50" s="211" t="s">
        <v>19</v>
      </c>
      <c r="B50" s="211"/>
      <c r="C50" s="211"/>
      <c r="D50" s="33"/>
      <c r="E50" s="33"/>
      <c r="F50" s="33"/>
      <c r="G50" s="33"/>
    </row>
    <row r="51" spans="1:7" x14ac:dyDescent="0.25">
      <c r="A51" s="4">
        <v>10</v>
      </c>
      <c r="B51" s="5" t="s">
        <v>43</v>
      </c>
      <c r="C51" s="6">
        <v>60</v>
      </c>
      <c r="D51" s="19">
        <v>1.8</v>
      </c>
      <c r="E51" s="19">
        <v>3.11</v>
      </c>
      <c r="F51" s="19">
        <v>3.78</v>
      </c>
      <c r="G51" s="19">
        <v>50.16</v>
      </c>
    </row>
    <row r="52" spans="1:7" x14ac:dyDescent="0.25">
      <c r="A52" s="50">
        <v>96</v>
      </c>
      <c r="B52" s="37" t="s">
        <v>44</v>
      </c>
      <c r="C52" s="40">
        <v>200</v>
      </c>
      <c r="D52" s="7">
        <v>5.09</v>
      </c>
      <c r="E52" s="7">
        <v>7.12</v>
      </c>
      <c r="F52" s="7">
        <v>9.4499999999999993</v>
      </c>
      <c r="G52" s="7">
        <v>126.67</v>
      </c>
    </row>
    <row r="53" spans="1:7" x14ac:dyDescent="0.25">
      <c r="A53" s="36" t="s">
        <v>45</v>
      </c>
      <c r="B53" s="37" t="s">
        <v>46</v>
      </c>
      <c r="C53" s="38" t="s">
        <v>119</v>
      </c>
      <c r="D53" s="21">
        <v>7.3</v>
      </c>
      <c r="E53" s="21">
        <v>10.53</v>
      </c>
      <c r="F53" s="21">
        <v>30.76</v>
      </c>
      <c r="G53" s="21">
        <v>195.78</v>
      </c>
    </row>
    <row r="54" spans="1:7" x14ac:dyDescent="0.25">
      <c r="A54" s="4">
        <v>349</v>
      </c>
      <c r="B54" s="5" t="s">
        <v>23</v>
      </c>
      <c r="C54" s="6">
        <v>200</v>
      </c>
      <c r="D54" s="18">
        <v>0.66</v>
      </c>
      <c r="E54" s="18">
        <v>0.09</v>
      </c>
      <c r="F54" s="18">
        <v>32.01</v>
      </c>
      <c r="G54" s="18">
        <v>132.80000000000001</v>
      </c>
    </row>
    <row r="55" spans="1:7" x14ac:dyDescent="0.25">
      <c r="A55" s="4"/>
      <c r="B55" s="5" t="s">
        <v>24</v>
      </c>
      <c r="C55" s="6">
        <v>20</v>
      </c>
      <c r="D55" s="19">
        <v>1.5</v>
      </c>
      <c r="E55" s="19">
        <v>0.1</v>
      </c>
      <c r="F55" s="19">
        <v>10</v>
      </c>
      <c r="G55" s="19">
        <v>47.4</v>
      </c>
    </row>
    <row r="56" spans="1:7" x14ac:dyDescent="0.25">
      <c r="A56" s="20">
        <v>1</v>
      </c>
      <c r="B56" s="5" t="s">
        <v>25</v>
      </c>
      <c r="C56" s="6">
        <v>40</v>
      </c>
      <c r="D56" s="21">
        <v>2.2400000000000002</v>
      </c>
      <c r="E56" s="21">
        <v>0.52</v>
      </c>
      <c r="F56" s="21">
        <v>23.7</v>
      </c>
      <c r="G56" s="21">
        <v>91.96</v>
      </c>
    </row>
    <row r="57" spans="1:7" ht="15.75" customHeight="1" x14ac:dyDescent="0.25">
      <c r="A57" s="22"/>
      <c r="B57" s="23" t="s">
        <v>26</v>
      </c>
      <c r="C57" s="24">
        <v>720</v>
      </c>
      <c r="D57" s="32">
        <f t="shared" ref="D57:G57" si="5">SUM(D51:D56)</f>
        <v>18.590000000000003</v>
      </c>
      <c r="E57" s="32">
        <f t="shared" si="5"/>
        <v>21.47</v>
      </c>
      <c r="F57" s="32">
        <f t="shared" si="5"/>
        <v>109.7</v>
      </c>
      <c r="G57" s="32">
        <f t="shared" si="5"/>
        <v>644.7700000000001</v>
      </c>
    </row>
    <row r="58" spans="1:7" ht="15.75" customHeight="1" x14ac:dyDescent="0.25">
      <c r="A58" s="25"/>
      <c r="B58" s="25" t="s">
        <v>47</v>
      </c>
      <c r="C58" s="42">
        <f>C57+C49</f>
        <v>1340</v>
      </c>
      <c r="D58" s="43">
        <f t="shared" ref="D58:G58" si="6">D57+D49</f>
        <v>29.150000000000006</v>
      </c>
      <c r="E58" s="43">
        <f t="shared" si="6"/>
        <v>48.83</v>
      </c>
      <c r="F58" s="43">
        <f t="shared" si="6"/>
        <v>189.65</v>
      </c>
      <c r="G58" s="43">
        <f t="shared" si="6"/>
        <v>1250.1100000000001</v>
      </c>
    </row>
    <row r="59" spans="1:7" ht="15.6" customHeight="1" x14ac:dyDescent="0.25">
      <c r="A59" s="211" t="s">
        <v>48</v>
      </c>
      <c r="B59" s="211"/>
      <c r="C59" s="211"/>
      <c r="D59" s="51"/>
      <c r="E59" s="51"/>
      <c r="F59" s="51"/>
      <c r="G59" s="51"/>
    </row>
    <row r="60" spans="1:7" x14ac:dyDescent="0.25">
      <c r="A60" s="211" t="s">
        <v>12</v>
      </c>
      <c r="B60" s="211"/>
      <c r="C60" s="211"/>
      <c r="D60" s="51"/>
      <c r="E60" s="51"/>
      <c r="F60" s="51"/>
      <c r="G60" s="51"/>
    </row>
    <row r="61" spans="1:7" ht="31.5" x14ac:dyDescent="0.25">
      <c r="A61" s="4">
        <v>182</v>
      </c>
      <c r="B61" s="5" t="s">
        <v>49</v>
      </c>
      <c r="C61" s="6">
        <v>200</v>
      </c>
      <c r="D61" s="18">
        <v>3.62</v>
      </c>
      <c r="E61" s="18">
        <v>7.61</v>
      </c>
      <c r="F61" s="18">
        <v>23.73</v>
      </c>
      <c r="G61" s="18">
        <v>178.21</v>
      </c>
    </row>
    <row r="62" spans="1:7" ht="19.899999999999999" customHeight="1" x14ac:dyDescent="0.25">
      <c r="A62" s="52">
        <v>7</v>
      </c>
      <c r="B62" s="53" t="s">
        <v>50</v>
      </c>
      <c r="C62" s="52">
        <v>15</v>
      </c>
      <c r="D62" s="7">
        <v>3.48</v>
      </c>
      <c r="E62" s="7">
        <v>4.43</v>
      </c>
      <c r="F62" s="7">
        <v>0</v>
      </c>
      <c r="G62" s="7">
        <v>54</v>
      </c>
    </row>
    <row r="63" spans="1:7" ht="17.45" customHeight="1" x14ac:dyDescent="0.25">
      <c r="A63" s="6">
        <v>338</v>
      </c>
      <c r="B63" s="5" t="s">
        <v>17</v>
      </c>
      <c r="C63" s="6">
        <v>100</v>
      </c>
      <c r="D63" s="7">
        <v>0.4</v>
      </c>
      <c r="E63" s="7">
        <v>0.4</v>
      </c>
      <c r="F63" s="7">
        <v>9.7899999999999991</v>
      </c>
      <c r="G63" s="7">
        <v>46.82</v>
      </c>
    </row>
    <row r="64" spans="1:7" x14ac:dyDescent="0.25">
      <c r="A64" s="4">
        <v>349</v>
      </c>
      <c r="B64" s="5" t="s">
        <v>23</v>
      </c>
      <c r="C64" s="6">
        <v>200</v>
      </c>
      <c r="D64" s="18">
        <v>0.66</v>
      </c>
      <c r="E64" s="18">
        <v>0.09</v>
      </c>
      <c r="F64" s="18">
        <v>32.01</v>
      </c>
      <c r="G64" s="18">
        <v>132.80000000000001</v>
      </c>
    </row>
    <row r="65" spans="1:7" x14ac:dyDescent="0.25">
      <c r="A65" s="54"/>
      <c r="B65" s="5" t="s">
        <v>24</v>
      </c>
      <c r="C65" s="6">
        <v>20</v>
      </c>
      <c r="D65" s="19">
        <v>1.5</v>
      </c>
      <c r="E65" s="19">
        <v>0.1</v>
      </c>
      <c r="F65" s="19">
        <v>10</v>
      </c>
      <c r="G65" s="19">
        <v>47.4</v>
      </c>
    </row>
    <row r="66" spans="1:7" x14ac:dyDescent="0.25">
      <c r="A66" s="55"/>
      <c r="B66" s="56" t="s">
        <v>18</v>
      </c>
      <c r="C66" s="57">
        <f t="shared" ref="C66:G66" si="7">SUM(C61:C65)</f>
        <v>535</v>
      </c>
      <c r="D66" s="32">
        <f t="shared" si="7"/>
        <v>9.66</v>
      </c>
      <c r="E66" s="32">
        <f t="shared" si="7"/>
        <v>12.629999999999999</v>
      </c>
      <c r="F66" s="32">
        <f t="shared" si="7"/>
        <v>75.53</v>
      </c>
      <c r="G66" s="32">
        <f t="shared" si="7"/>
        <v>459.23</v>
      </c>
    </row>
    <row r="67" spans="1:7" x14ac:dyDescent="0.25">
      <c r="A67" s="211" t="s">
        <v>19</v>
      </c>
      <c r="B67" s="211"/>
      <c r="C67" s="211"/>
      <c r="D67" s="58"/>
      <c r="E67" s="58"/>
      <c r="F67" s="58"/>
      <c r="G67" s="58"/>
    </row>
    <row r="68" spans="1:7" x14ac:dyDescent="0.25">
      <c r="A68" s="4">
        <v>67</v>
      </c>
      <c r="B68" s="5" t="s">
        <v>52</v>
      </c>
      <c r="C68" s="6">
        <v>60</v>
      </c>
      <c r="D68" s="14">
        <v>0.84</v>
      </c>
      <c r="E68" s="14">
        <v>6.02</v>
      </c>
      <c r="F68" s="14">
        <v>4.37</v>
      </c>
      <c r="G68" s="14">
        <v>75.06</v>
      </c>
    </row>
    <row r="69" spans="1:7" ht="31.5" x14ac:dyDescent="0.25">
      <c r="A69" s="36">
        <v>82</v>
      </c>
      <c r="B69" s="37" t="s">
        <v>53</v>
      </c>
      <c r="C69" s="40">
        <v>200</v>
      </c>
      <c r="D69" s="59">
        <v>3.18</v>
      </c>
      <c r="E69" s="59">
        <v>1.72</v>
      </c>
      <c r="F69" s="59">
        <v>2.72</v>
      </c>
      <c r="G69" s="59">
        <v>38.4</v>
      </c>
    </row>
    <row r="70" spans="1:7" x14ac:dyDescent="0.25">
      <c r="A70" s="4">
        <v>290</v>
      </c>
      <c r="B70" s="5" t="s">
        <v>54</v>
      </c>
      <c r="C70" s="6" t="s">
        <v>116</v>
      </c>
      <c r="D70" s="7">
        <v>14</v>
      </c>
      <c r="E70" s="7">
        <v>15.28</v>
      </c>
      <c r="F70" s="7">
        <v>4.96</v>
      </c>
      <c r="G70" s="7">
        <v>212.4</v>
      </c>
    </row>
    <row r="71" spans="1:7" x14ac:dyDescent="0.25">
      <c r="A71" s="4">
        <v>168</v>
      </c>
      <c r="B71" s="5" t="s">
        <v>14</v>
      </c>
      <c r="C71" s="6">
        <v>150</v>
      </c>
      <c r="D71" s="8">
        <v>7.11</v>
      </c>
      <c r="E71" s="8">
        <v>8.33</v>
      </c>
      <c r="F71" s="8">
        <v>41.19</v>
      </c>
      <c r="G71" s="8">
        <v>257.87</v>
      </c>
    </row>
    <row r="72" spans="1:7" x14ac:dyDescent="0.25">
      <c r="A72" s="36">
        <v>342</v>
      </c>
      <c r="B72" s="37" t="s">
        <v>36</v>
      </c>
      <c r="C72" s="40">
        <v>200</v>
      </c>
      <c r="D72" s="21">
        <v>0.16</v>
      </c>
      <c r="E72" s="21">
        <v>0.16</v>
      </c>
      <c r="F72" s="21">
        <v>27.88</v>
      </c>
      <c r="G72" s="21">
        <v>114.6</v>
      </c>
    </row>
    <row r="73" spans="1:7" x14ac:dyDescent="0.25">
      <c r="A73" s="4"/>
      <c r="B73" s="5" t="s">
        <v>24</v>
      </c>
      <c r="C73" s="6">
        <v>20</v>
      </c>
      <c r="D73" s="19">
        <v>1.5</v>
      </c>
      <c r="E73" s="19">
        <v>0.1</v>
      </c>
      <c r="F73" s="19">
        <v>10</v>
      </c>
      <c r="G73" s="19">
        <v>47.4</v>
      </c>
    </row>
    <row r="74" spans="1:7" x14ac:dyDescent="0.25">
      <c r="A74" s="20">
        <v>1</v>
      </c>
      <c r="B74" s="5" t="s">
        <v>25</v>
      </c>
      <c r="C74" s="6">
        <v>40</v>
      </c>
      <c r="D74" s="21">
        <v>2.2400000000000002</v>
      </c>
      <c r="E74" s="21">
        <v>0.52</v>
      </c>
      <c r="F74" s="21">
        <v>23.7</v>
      </c>
      <c r="G74" s="21">
        <v>91.96</v>
      </c>
    </row>
    <row r="75" spans="1:7" ht="15.75" customHeight="1" x14ac:dyDescent="0.25">
      <c r="A75" s="22"/>
      <c r="B75" s="23" t="s">
        <v>26</v>
      </c>
      <c r="C75" s="24">
        <f t="shared" ref="C75:G75" si="8">SUM(C68:C74)</f>
        <v>670</v>
      </c>
      <c r="D75" s="60">
        <f t="shared" si="8"/>
        <v>29.03</v>
      </c>
      <c r="E75" s="60">
        <f t="shared" si="8"/>
        <v>32.130000000000003</v>
      </c>
      <c r="F75" s="60">
        <f t="shared" si="8"/>
        <v>114.82</v>
      </c>
      <c r="G75" s="60">
        <f t="shared" si="8"/>
        <v>837.69</v>
      </c>
    </row>
    <row r="76" spans="1:7" ht="15.75" customHeight="1" x14ac:dyDescent="0.25">
      <c r="A76" s="25"/>
      <c r="B76" s="25" t="s">
        <v>55</v>
      </c>
      <c r="C76" s="42">
        <f>C75+C66</f>
        <v>1205</v>
      </c>
      <c r="D76" s="43">
        <f t="shared" ref="D76:G76" si="9">D75+D66</f>
        <v>38.69</v>
      </c>
      <c r="E76" s="43">
        <f t="shared" si="9"/>
        <v>44.760000000000005</v>
      </c>
      <c r="F76" s="43">
        <f t="shared" si="9"/>
        <v>190.35</v>
      </c>
      <c r="G76" s="43">
        <f t="shared" si="9"/>
        <v>1296.92</v>
      </c>
    </row>
    <row r="77" spans="1:7" x14ac:dyDescent="0.25">
      <c r="A77" s="211" t="s">
        <v>56</v>
      </c>
      <c r="B77" s="211"/>
      <c r="C77" s="211"/>
      <c r="D77" s="33"/>
      <c r="E77" s="33"/>
      <c r="F77" s="33"/>
      <c r="G77" s="33"/>
    </row>
    <row r="78" spans="1:7" x14ac:dyDescent="0.25">
      <c r="A78" s="211" t="s">
        <v>12</v>
      </c>
      <c r="B78" s="211"/>
      <c r="C78" s="211"/>
      <c r="D78" s="33"/>
      <c r="E78" s="33"/>
      <c r="F78" s="33"/>
      <c r="G78" s="33"/>
    </row>
    <row r="79" spans="1:7" x14ac:dyDescent="0.25">
      <c r="A79" s="4">
        <v>294</v>
      </c>
      <c r="B79" s="5" t="s">
        <v>57</v>
      </c>
      <c r="C79" s="6">
        <v>90</v>
      </c>
      <c r="D79" s="18">
        <v>14.17</v>
      </c>
      <c r="E79" s="18">
        <v>12.2</v>
      </c>
      <c r="F79" s="18">
        <v>13.27</v>
      </c>
      <c r="G79" s="18">
        <v>232.87</v>
      </c>
    </row>
    <row r="80" spans="1:7" x14ac:dyDescent="0.25">
      <c r="A80" s="36">
        <v>314</v>
      </c>
      <c r="B80" s="37" t="s">
        <v>35</v>
      </c>
      <c r="C80" s="39">
        <v>190</v>
      </c>
      <c r="D80" s="8">
        <v>5.07</v>
      </c>
      <c r="E80" s="8">
        <v>5.37</v>
      </c>
      <c r="F80" s="8">
        <v>31.11</v>
      </c>
      <c r="G80" s="8">
        <v>193.04</v>
      </c>
    </row>
    <row r="81" spans="1:7" x14ac:dyDescent="0.25">
      <c r="A81" s="4">
        <v>6</v>
      </c>
      <c r="B81" s="5" t="s">
        <v>42</v>
      </c>
      <c r="C81" s="6">
        <v>10</v>
      </c>
      <c r="D81" s="8">
        <v>0.08</v>
      </c>
      <c r="E81" s="8">
        <v>8.24</v>
      </c>
      <c r="F81" s="8">
        <v>0.08</v>
      </c>
      <c r="G81" s="8">
        <v>74.8</v>
      </c>
    </row>
    <row r="82" spans="1:7" x14ac:dyDescent="0.25">
      <c r="A82" s="4">
        <v>377</v>
      </c>
      <c r="B82" s="5" t="s">
        <v>15</v>
      </c>
      <c r="C82" s="6">
        <v>200</v>
      </c>
      <c r="D82" s="7">
        <v>0.13</v>
      </c>
      <c r="E82" s="7">
        <v>0.02</v>
      </c>
      <c r="F82" s="7">
        <v>15.2</v>
      </c>
      <c r="G82" s="7">
        <v>62</v>
      </c>
    </row>
    <row r="83" spans="1:7" x14ac:dyDescent="0.25">
      <c r="A83" s="4"/>
      <c r="B83" s="5" t="s">
        <v>24</v>
      </c>
      <c r="C83" s="6">
        <v>20</v>
      </c>
      <c r="D83" s="19">
        <v>1.5</v>
      </c>
      <c r="E83" s="19">
        <v>0.1</v>
      </c>
      <c r="F83" s="19">
        <v>10</v>
      </c>
      <c r="G83" s="19">
        <v>47.4</v>
      </c>
    </row>
    <row r="84" spans="1:7" x14ac:dyDescent="0.25">
      <c r="A84" s="55"/>
      <c r="B84" s="56" t="s">
        <v>18</v>
      </c>
      <c r="C84" s="57">
        <f>SUM(C79:C83)</f>
        <v>510</v>
      </c>
      <c r="D84" s="49">
        <f>SUM(D79:D83)</f>
        <v>20.95</v>
      </c>
      <c r="E84" s="49">
        <f>SUM(E79:E83)</f>
        <v>25.930000000000003</v>
      </c>
      <c r="F84" s="49">
        <f>SUM(F79:F83)</f>
        <v>69.66</v>
      </c>
      <c r="G84" s="49">
        <f>SUM(G79:G83)</f>
        <v>610.11</v>
      </c>
    </row>
    <row r="85" spans="1:7" x14ac:dyDescent="0.25">
      <c r="A85" s="211" t="s">
        <v>19</v>
      </c>
      <c r="B85" s="211"/>
      <c r="C85" s="211"/>
      <c r="D85" s="61"/>
      <c r="E85" s="61"/>
      <c r="F85" s="61"/>
      <c r="G85" s="61"/>
    </row>
    <row r="86" spans="1:7" x14ac:dyDescent="0.25">
      <c r="A86" s="4">
        <v>20</v>
      </c>
      <c r="B86" s="5" t="s">
        <v>58</v>
      </c>
      <c r="C86" s="6">
        <v>60</v>
      </c>
      <c r="D86" s="7">
        <v>0.85</v>
      </c>
      <c r="E86" s="7">
        <v>3.05</v>
      </c>
      <c r="F86" s="7">
        <v>5.4</v>
      </c>
      <c r="G86" s="7">
        <v>52.44</v>
      </c>
    </row>
    <row r="87" spans="1:7" x14ac:dyDescent="0.25">
      <c r="A87" s="62">
        <v>77</v>
      </c>
      <c r="B87" s="37" t="s">
        <v>59</v>
      </c>
      <c r="C87" s="40">
        <v>200</v>
      </c>
      <c r="D87" s="14">
        <v>1.87</v>
      </c>
      <c r="E87" s="14">
        <v>2.2599999999999998</v>
      </c>
      <c r="F87" s="14">
        <v>13.31</v>
      </c>
      <c r="G87" s="14">
        <v>81</v>
      </c>
    </row>
    <row r="88" spans="1:7" x14ac:dyDescent="0.25">
      <c r="A88" s="4" t="s">
        <v>128</v>
      </c>
      <c r="B88" s="5" t="s">
        <v>34</v>
      </c>
      <c r="C88" s="6" t="s">
        <v>124</v>
      </c>
      <c r="D88" s="18">
        <v>9.67</v>
      </c>
      <c r="E88" s="18">
        <v>4.4000000000000004</v>
      </c>
      <c r="F88" s="18">
        <v>3.82</v>
      </c>
      <c r="G88" s="19">
        <v>105</v>
      </c>
    </row>
    <row r="89" spans="1:7" x14ac:dyDescent="0.25">
      <c r="A89" s="40">
        <v>128</v>
      </c>
      <c r="B89" s="37" t="s">
        <v>61</v>
      </c>
      <c r="C89" s="40">
        <v>150</v>
      </c>
      <c r="D89" s="7">
        <v>3.1</v>
      </c>
      <c r="E89" s="7">
        <v>9.14</v>
      </c>
      <c r="F89" s="7">
        <v>18</v>
      </c>
      <c r="G89" s="7">
        <v>172.43</v>
      </c>
    </row>
    <row r="90" spans="1:7" x14ac:dyDescent="0.25">
      <c r="A90" s="4">
        <v>349</v>
      </c>
      <c r="B90" s="5" t="s">
        <v>23</v>
      </c>
      <c r="C90" s="6">
        <v>200</v>
      </c>
      <c r="D90" s="18">
        <v>0.66</v>
      </c>
      <c r="E90" s="18">
        <v>0.09</v>
      </c>
      <c r="F90" s="18">
        <v>32.01</v>
      </c>
      <c r="G90" s="18">
        <v>132.80000000000001</v>
      </c>
    </row>
    <row r="91" spans="1:7" x14ac:dyDescent="0.25">
      <c r="A91" s="4"/>
      <c r="B91" s="5" t="s">
        <v>24</v>
      </c>
      <c r="C91" s="6">
        <v>20</v>
      </c>
      <c r="D91" s="19">
        <v>1.5</v>
      </c>
      <c r="E91" s="19">
        <v>0.1</v>
      </c>
      <c r="F91" s="19">
        <v>10</v>
      </c>
      <c r="G91" s="19">
        <v>47.4</v>
      </c>
    </row>
    <row r="92" spans="1:7" x14ac:dyDescent="0.25">
      <c r="A92" s="20">
        <v>1</v>
      </c>
      <c r="B92" s="5" t="s">
        <v>25</v>
      </c>
      <c r="C92" s="6">
        <v>40</v>
      </c>
      <c r="D92" s="21">
        <v>2.2400000000000002</v>
      </c>
      <c r="E92" s="21">
        <v>0.52</v>
      </c>
      <c r="F92" s="21">
        <v>23.7</v>
      </c>
      <c r="G92" s="21">
        <v>91.96</v>
      </c>
    </row>
    <row r="93" spans="1:7" ht="15.75" customHeight="1" x14ac:dyDescent="0.25">
      <c r="A93" s="20"/>
      <c r="B93" s="23" t="s">
        <v>26</v>
      </c>
      <c r="C93" s="12">
        <f>SUM(C86:C92)</f>
        <v>670</v>
      </c>
      <c r="D93" s="32">
        <f>SUM(D86:D92)</f>
        <v>19.89</v>
      </c>
      <c r="E93" s="32">
        <f t="shared" ref="E93:G93" si="10">SUM(E86:E92)</f>
        <v>19.560000000000002</v>
      </c>
      <c r="F93" s="32">
        <f t="shared" si="10"/>
        <v>106.24</v>
      </c>
      <c r="G93" s="32">
        <f t="shared" si="10"/>
        <v>683.03000000000009</v>
      </c>
    </row>
    <row r="94" spans="1:7" ht="15.75" customHeight="1" x14ac:dyDescent="0.25">
      <c r="A94" s="25"/>
      <c r="B94" s="25" t="s">
        <v>62</v>
      </c>
      <c r="C94" s="24">
        <f>C93+C84</f>
        <v>1180</v>
      </c>
      <c r="D94" s="63">
        <f t="shared" ref="D94:G94" si="11">D93+D84</f>
        <v>40.840000000000003</v>
      </c>
      <c r="E94" s="63">
        <f t="shared" si="11"/>
        <v>45.490000000000009</v>
      </c>
      <c r="F94" s="63">
        <f t="shared" si="11"/>
        <v>175.89999999999998</v>
      </c>
      <c r="G94" s="63">
        <f t="shared" si="11"/>
        <v>1293.1400000000001</v>
      </c>
    </row>
    <row r="95" spans="1:7" x14ac:dyDescent="0.25">
      <c r="A95" s="211" t="s">
        <v>63</v>
      </c>
      <c r="B95" s="211"/>
      <c r="C95" s="211"/>
      <c r="D95" s="61"/>
      <c r="E95" s="61"/>
      <c r="F95" s="61"/>
      <c r="G95" s="61"/>
    </row>
    <row r="96" spans="1:7" x14ac:dyDescent="0.25">
      <c r="A96" s="211" t="s">
        <v>12</v>
      </c>
      <c r="B96" s="211"/>
      <c r="C96" s="211"/>
      <c r="D96" s="61"/>
      <c r="E96" s="61"/>
      <c r="F96" s="61"/>
      <c r="G96" s="61"/>
    </row>
    <row r="97" spans="1:7" x14ac:dyDescent="0.25">
      <c r="A97" s="4">
        <v>207</v>
      </c>
      <c r="B97" s="5" t="s">
        <v>64</v>
      </c>
      <c r="C97" s="45" t="s">
        <v>120</v>
      </c>
      <c r="D97" s="8">
        <v>7.1</v>
      </c>
      <c r="E97" s="8">
        <v>7.01</v>
      </c>
      <c r="F97" s="8">
        <v>22.71</v>
      </c>
      <c r="G97" s="8">
        <v>218</v>
      </c>
    </row>
    <row r="98" spans="1:7" x14ac:dyDescent="0.25">
      <c r="A98" s="36">
        <v>342</v>
      </c>
      <c r="B98" s="37" t="s">
        <v>36</v>
      </c>
      <c r="C98" s="40">
        <v>200</v>
      </c>
      <c r="D98" s="21">
        <v>0.16</v>
      </c>
      <c r="E98" s="21">
        <v>0.16</v>
      </c>
      <c r="F98" s="21">
        <v>27.88</v>
      </c>
      <c r="G98" s="21">
        <v>114.6</v>
      </c>
    </row>
    <row r="99" spans="1:7" x14ac:dyDescent="0.25">
      <c r="A99" s="4"/>
      <c r="B99" s="5" t="s">
        <v>24</v>
      </c>
      <c r="C99" s="6">
        <v>20</v>
      </c>
      <c r="D99" s="19">
        <v>1.5</v>
      </c>
      <c r="E99" s="19">
        <v>0.1</v>
      </c>
      <c r="F99" s="19">
        <v>10</v>
      </c>
      <c r="G99" s="19">
        <v>47.4</v>
      </c>
    </row>
    <row r="100" spans="1:7" x14ac:dyDescent="0.25">
      <c r="A100" s="6">
        <v>338</v>
      </c>
      <c r="B100" s="5" t="s">
        <v>17</v>
      </c>
      <c r="C100" s="6">
        <v>100</v>
      </c>
      <c r="D100" s="7">
        <v>0.4</v>
      </c>
      <c r="E100" s="7">
        <v>0.4</v>
      </c>
      <c r="F100" s="7">
        <v>9.7899999999999991</v>
      </c>
      <c r="G100" s="7">
        <v>46.82</v>
      </c>
    </row>
    <row r="101" spans="1:7" x14ac:dyDescent="0.25">
      <c r="A101" s="22"/>
      <c r="B101" s="23" t="s">
        <v>18</v>
      </c>
      <c r="C101" s="24">
        <f>200+C98+C99+C100</f>
        <v>520</v>
      </c>
      <c r="D101" s="63">
        <f t="shared" ref="D101:G101" si="12">D97+D98+D99+D100</f>
        <v>9.16</v>
      </c>
      <c r="E101" s="63">
        <f t="shared" si="12"/>
        <v>7.67</v>
      </c>
      <c r="F101" s="63">
        <f t="shared" si="12"/>
        <v>70.38</v>
      </c>
      <c r="G101" s="63">
        <f t="shared" si="12"/>
        <v>426.82</v>
      </c>
    </row>
    <row r="102" spans="1:7" x14ac:dyDescent="0.25">
      <c r="A102" s="211" t="s">
        <v>19</v>
      </c>
      <c r="B102" s="211"/>
      <c r="C102" s="211"/>
      <c r="D102" s="64"/>
      <c r="E102" s="64"/>
      <c r="F102" s="64"/>
      <c r="G102" s="64"/>
    </row>
    <row r="103" spans="1:7" x14ac:dyDescent="0.25">
      <c r="A103" s="65">
        <v>33</v>
      </c>
      <c r="B103" s="53" t="s">
        <v>66</v>
      </c>
      <c r="C103" s="52">
        <v>60</v>
      </c>
      <c r="D103" s="7">
        <v>0.82</v>
      </c>
      <c r="E103" s="7">
        <v>3.52</v>
      </c>
      <c r="F103" s="7">
        <v>4.84</v>
      </c>
      <c r="G103" s="7">
        <v>54.41</v>
      </c>
    </row>
    <row r="104" spans="1:7" x14ac:dyDescent="0.25">
      <c r="A104" s="36">
        <v>86</v>
      </c>
      <c r="B104" s="37" t="s">
        <v>67</v>
      </c>
      <c r="C104" s="40">
        <v>200</v>
      </c>
      <c r="D104" s="59">
        <v>1.77</v>
      </c>
      <c r="E104" s="59">
        <v>4.05</v>
      </c>
      <c r="F104" s="59">
        <v>9.5399999999999991</v>
      </c>
      <c r="G104" s="59">
        <v>81.8</v>
      </c>
    </row>
    <row r="105" spans="1:7" x14ac:dyDescent="0.25">
      <c r="A105" s="36">
        <v>265</v>
      </c>
      <c r="B105" s="37" t="s">
        <v>68</v>
      </c>
      <c r="C105" s="38" t="s">
        <v>33</v>
      </c>
      <c r="D105" s="21">
        <v>21.95</v>
      </c>
      <c r="E105" s="21">
        <v>22.48</v>
      </c>
      <c r="F105" s="21">
        <v>34.61</v>
      </c>
      <c r="G105" s="21">
        <v>428.26</v>
      </c>
    </row>
    <row r="106" spans="1:7" x14ac:dyDescent="0.25">
      <c r="A106" s="4">
        <v>377</v>
      </c>
      <c r="B106" s="5" t="s">
        <v>15</v>
      </c>
      <c r="C106" s="6">
        <v>200</v>
      </c>
      <c r="D106" s="7">
        <v>0.13</v>
      </c>
      <c r="E106" s="7">
        <v>0.02</v>
      </c>
      <c r="F106" s="7">
        <v>15.2</v>
      </c>
      <c r="G106" s="7">
        <v>62</v>
      </c>
    </row>
    <row r="107" spans="1:7" x14ac:dyDescent="0.25">
      <c r="A107" s="4"/>
      <c r="B107" s="5" t="s">
        <v>24</v>
      </c>
      <c r="C107" s="6">
        <v>20</v>
      </c>
      <c r="D107" s="19">
        <v>1.5</v>
      </c>
      <c r="E107" s="19">
        <v>0.1</v>
      </c>
      <c r="F107" s="19">
        <v>10</v>
      </c>
      <c r="G107" s="19">
        <v>47.4</v>
      </c>
    </row>
    <row r="108" spans="1:7" x14ac:dyDescent="0.25">
      <c r="A108" s="20">
        <v>1</v>
      </c>
      <c r="B108" s="5" t="s">
        <v>25</v>
      </c>
      <c r="C108" s="6">
        <v>40</v>
      </c>
      <c r="D108" s="21">
        <v>2.2400000000000002</v>
      </c>
      <c r="E108" s="21">
        <v>0.52</v>
      </c>
      <c r="F108" s="21">
        <v>23.7</v>
      </c>
      <c r="G108" s="21">
        <v>91.96</v>
      </c>
    </row>
    <row r="109" spans="1:7" ht="15.75" customHeight="1" x14ac:dyDescent="0.25">
      <c r="A109" s="22"/>
      <c r="B109" s="23" t="s">
        <v>26</v>
      </c>
      <c r="C109" s="23">
        <f>C103+C104+C105+C106+C107+C108</f>
        <v>720</v>
      </c>
      <c r="D109" s="63">
        <f t="shared" ref="D109:G109" si="13">D103+D104+D105+D106+D107+D108</f>
        <v>28.409999999999997</v>
      </c>
      <c r="E109" s="63">
        <f t="shared" si="13"/>
        <v>30.69</v>
      </c>
      <c r="F109" s="63">
        <f t="shared" si="13"/>
        <v>97.89</v>
      </c>
      <c r="G109" s="63">
        <f t="shared" si="13"/>
        <v>765.83</v>
      </c>
    </row>
    <row r="110" spans="1:7" ht="15.75" customHeight="1" x14ac:dyDescent="0.25">
      <c r="A110" s="66"/>
      <c r="B110" s="66" t="s">
        <v>69</v>
      </c>
      <c r="C110" s="42">
        <f>C109+C101</f>
        <v>1240</v>
      </c>
      <c r="D110" s="43">
        <f t="shared" ref="D110:G110" si="14">D109+D101</f>
        <v>37.569999999999993</v>
      </c>
      <c r="E110" s="43">
        <f t="shared" si="14"/>
        <v>38.36</v>
      </c>
      <c r="F110" s="43">
        <f t="shared" si="14"/>
        <v>168.26999999999998</v>
      </c>
      <c r="G110" s="43">
        <f t="shared" si="14"/>
        <v>1192.6500000000001</v>
      </c>
    </row>
    <row r="111" spans="1:7" x14ac:dyDescent="0.25">
      <c r="A111" s="211" t="s">
        <v>70</v>
      </c>
      <c r="B111" s="211"/>
      <c r="C111" s="211"/>
      <c r="D111" s="64"/>
      <c r="E111" s="64"/>
      <c r="F111" s="64"/>
      <c r="G111" s="64"/>
    </row>
    <row r="112" spans="1:7" x14ac:dyDescent="0.25">
      <c r="A112" s="211" t="s">
        <v>12</v>
      </c>
      <c r="B112" s="211"/>
      <c r="C112" s="211"/>
      <c r="D112" s="64"/>
      <c r="E112" s="64"/>
      <c r="F112" s="64"/>
      <c r="G112" s="64"/>
    </row>
    <row r="113" spans="1:7" x14ac:dyDescent="0.25">
      <c r="A113" s="36">
        <v>229</v>
      </c>
      <c r="B113" s="37" t="s">
        <v>34</v>
      </c>
      <c r="C113" s="39" t="s">
        <v>118</v>
      </c>
      <c r="D113" s="8">
        <v>8.77</v>
      </c>
      <c r="E113" s="8">
        <v>3.96</v>
      </c>
      <c r="F113" s="8">
        <v>3.42</v>
      </c>
      <c r="G113" s="8">
        <v>94.5</v>
      </c>
    </row>
    <row r="114" spans="1:7" x14ac:dyDescent="0.25">
      <c r="A114" s="40">
        <v>128</v>
      </c>
      <c r="B114" s="37" t="s">
        <v>61</v>
      </c>
      <c r="C114" s="40">
        <v>150</v>
      </c>
      <c r="D114" s="7">
        <v>3.1</v>
      </c>
      <c r="E114" s="7">
        <v>9.14</v>
      </c>
      <c r="F114" s="7">
        <v>18</v>
      </c>
      <c r="G114" s="7">
        <v>172.43</v>
      </c>
    </row>
    <row r="115" spans="1:7" x14ac:dyDescent="0.25">
      <c r="A115" s="67">
        <v>382</v>
      </c>
      <c r="B115" s="31" t="s">
        <v>72</v>
      </c>
      <c r="C115" s="10">
        <v>200</v>
      </c>
      <c r="D115" s="7">
        <v>4.08</v>
      </c>
      <c r="E115" s="7">
        <v>3.54</v>
      </c>
      <c r="F115" s="7">
        <v>17.579999999999998</v>
      </c>
      <c r="G115" s="7">
        <v>118.6</v>
      </c>
    </row>
    <row r="116" spans="1:7" x14ac:dyDescent="0.25">
      <c r="A116" s="4"/>
      <c r="B116" s="5" t="s">
        <v>24</v>
      </c>
      <c r="C116" s="6">
        <v>20</v>
      </c>
      <c r="D116" s="19">
        <v>1.5</v>
      </c>
      <c r="E116" s="19">
        <v>0.1</v>
      </c>
      <c r="F116" s="19">
        <v>10</v>
      </c>
      <c r="G116" s="19">
        <v>47.4</v>
      </c>
    </row>
    <row r="117" spans="1:7" x14ac:dyDescent="0.25">
      <c r="A117" s="20">
        <v>1</v>
      </c>
      <c r="B117" s="5" t="s">
        <v>25</v>
      </c>
      <c r="C117" s="6">
        <v>40</v>
      </c>
      <c r="D117" s="21">
        <v>2.2400000000000002</v>
      </c>
      <c r="E117" s="21">
        <v>0.52</v>
      </c>
      <c r="F117" s="21">
        <v>23.7</v>
      </c>
      <c r="G117" s="21">
        <v>91.96</v>
      </c>
    </row>
    <row r="118" spans="1:7" x14ac:dyDescent="0.25">
      <c r="A118" s="20"/>
      <c r="B118" s="23" t="s">
        <v>18</v>
      </c>
      <c r="C118" s="12">
        <f>SUM(C113:C117)</f>
        <v>410</v>
      </c>
      <c r="D118" s="13">
        <f>SUM(D113:D117)</f>
        <v>19.689999999999998</v>
      </c>
      <c r="E118" s="13">
        <f>SUM(E113:E117)</f>
        <v>17.260000000000002</v>
      </c>
      <c r="F118" s="13">
        <f>SUM(F113:F117)</f>
        <v>72.7</v>
      </c>
      <c r="G118" s="13">
        <f>SUM(G113:G117)</f>
        <v>524.89</v>
      </c>
    </row>
    <row r="119" spans="1:7" x14ac:dyDescent="0.25">
      <c r="A119" s="211" t="s">
        <v>19</v>
      </c>
      <c r="B119" s="211"/>
      <c r="C119" s="211"/>
      <c r="D119" s="58"/>
      <c r="E119" s="58"/>
      <c r="F119" s="58"/>
      <c r="G119" s="58"/>
    </row>
    <row r="120" spans="1:7" x14ac:dyDescent="0.25">
      <c r="A120" s="4">
        <v>99</v>
      </c>
      <c r="B120" s="5" t="s">
        <v>73</v>
      </c>
      <c r="C120" s="6">
        <v>200</v>
      </c>
      <c r="D120" s="7">
        <v>1.7</v>
      </c>
      <c r="E120" s="7">
        <v>1.8</v>
      </c>
      <c r="F120" s="7">
        <v>6.2</v>
      </c>
      <c r="G120" s="7">
        <v>43</v>
      </c>
    </row>
    <row r="121" spans="1:7" x14ac:dyDescent="0.25">
      <c r="A121" s="80">
        <v>294</v>
      </c>
      <c r="B121" s="5" t="s">
        <v>57</v>
      </c>
      <c r="C121" s="81">
        <v>100</v>
      </c>
      <c r="D121" s="18">
        <v>15.74</v>
      </c>
      <c r="E121" s="18">
        <v>13.56</v>
      </c>
      <c r="F121" s="18">
        <v>14.74</v>
      </c>
      <c r="G121" s="18">
        <v>258.74</v>
      </c>
    </row>
    <row r="122" spans="1:7" x14ac:dyDescent="0.25">
      <c r="A122" s="123" t="s">
        <v>90</v>
      </c>
      <c r="B122" s="34" t="s">
        <v>91</v>
      </c>
      <c r="C122" s="124">
        <v>150</v>
      </c>
      <c r="D122" s="21">
        <v>4.58</v>
      </c>
      <c r="E122" s="21">
        <v>5.42</v>
      </c>
      <c r="F122" s="21">
        <v>37.5</v>
      </c>
      <c r="G122" s="21">
        <v>208.33</v>
      </c>
    </row>
    <row r="123" spans="1:7" x14ac:dyDescent="0.25">
      <c r="A123" s="30"/>
      <c r="B123" s="31" t="s">
        <v>30</v>
      </c>
      <c r="C123" s="10">
        <v>200</v>
      </c>
      <c r="D123" s="7">
        <v>0.06</v>
      </c>
      <c r="E123" s="7">
        <v>0.02</v>
      </c>
      <c r="F123" s="7">
        <v>23.3</v>
      </c>
      <c r="G123" s="7">
        <v>123.7</v>
      </c>
    </row>
    <row r="124" spans="1:7" x14ac:dyDescent="0.25">
      <c r="A124" s="4"/>
      <c r="B124" s="5" t="s">
        <v>24</v>
      </c>
      <c r="C124" s="6">
        <v>20</v>
      </c>
      <c r="D124" s="19">
        <v>1.5</v>
      </c>
      <c r="E124" s="19">
        <v>0.1</v>
      </c>
      <c r="F124" s="19">
        <v>10</v>
      </c>
      <c r="G124" s="19">
        <v>47.4</v>
      </c>
    </row>
    <row r="125" spans="1:7" x14ac:dyDescent="0.25">
      <c r="A125" s="20">
        <v>1</v>
      </c>
      <c r="B125" s="5" t="s">
        <v>25</v>
      </c>
      <c r="C125" s="6">
        <v>40</v>
      </c>
      <c r="D125" s="21">
        <v>2.2400000000000002</v>
      </c>
      <c r="E125" s="21">
        <v>0.52</v>
      </c>
      <c r="F125" s="21">
        <v>23.7</v>
      </c>
      <c r="G125" s="21">
        <v>91.96</v>
      </c>
    </row>
    <row r="126" spans="1:7" ht="15.75" customHeight="1" x14ac:dyDescent="0.25">
      <c r="A126" s="41"/>
      <c r="B126" s="23" t="s">
        <v>26</v>
      </c>
      <c r="C126" s="24">
        <f>C120+90+C122+C123+C124+C125</f>
        <v>700</v>
      </c>
      <c r="D126" s="63">
        <f t="shared" ref="D126:G126" si="15">D120+D121+D122+D123+D124+D125</f>
        <v>25.82</v>
      </c>
      <c r="E126" s="63">
        <f t="shared" si="15"/>
        <v>21.42</v>
      </c>
      <c r="F126" s="63">
        <f t="shared" si="15"/>
        <v>115.44</v>
      </c>
      <c r="G126" s="63">
        <f t="shared" si="15"/>
        <v>773.13000000000011</v>
      </c>
    </row>
    <row r="127" spans="1:7" ht="15.75" customHeight="1" x14ac:dyDescent="0.25">
      <c r="A127" s="41"/>
      <c r="B127" s="25" t="s">
        <v>74</v>
      </c>
      <c r="C127" s="42">
        <f>C126+C118</f>
        <v>1110</v>
      </c>
      <c r="D127" s="43">
        <f t="shared" ref="D127:G127" si="16">D126+D118</f>
        <v>45.51</v>
      </c>
      <c r="E127" s="43">
        <f t="shared" si="16"/>
        <v>38.680000000000007</v>
      </c>
      <c r="F127" s="43">
        <f t="shared" si="16"/>
        <v>188.14</v>
      </c>
      <c r="G127" s="43">
        <f t="shared" si="16"/>
        <v>1298.02</v>
      </c>
    </row>
    <row r="128" spans="1:7" ht="15.6" customHeight="1" x14ac:dyDescent="0.25">
      <c r="A128" s="211" t="s">
        <v>75</v>
      </c>
      <c r="B128" s="211"/>
      <c r="C128" s="211"/>
      <c r="D128" s="61"/>
      <c r="E128" s="61"/>
      <c r="F128" s="61"/>
      <c r="G128" s="61"/>
    </row>
    <row r="129" spans="1:7" x14ac:dyDescent="0.25">
      <c r="A129" s="211" t="s">
        <v>12</v>
      </c>
      <c r="B129" s="211"/>
      <c r="C129" s="211"/>
      <c r="D129" s="61"/>
      <c r="E129" s="61"/>
      <c r="F129" s="61"/>
      <c r="G129" s="61"/>
    </row>
    <row r="130" spans="1:7" ht="31.5" x14ac:dyDescent="0.25">
      <c r="A130" s="4">
        <v>182</v>
      </c>
      <c r="B130" s="5" t="s">
        <v>49</v>
      </c>
      <c r="C130" s="6">
        <v>210</v>
      </c>
      <c r="D130" s="18">
        <v>3.8</v>
      </c>
      <c r="E130" s="18">
        <v>7.99</v>
      </c>
      <c r="F130" s="18">
        <v>24.92</v>
      </c>
      <c r="G130" s="18">
        <v>187.12</v>
      </c>
    </row>
    <row r="131" spans="1:7" x14ac:dyDescent="0.25">
      <c r="A131" s="52">
        <v>7</v>
      </c>
      <c r="B131" s="53" t="s">
        <v>50</v>
      </c>
      <c r="C131" s="52">
        <v>10</v>
      </c>
      <c r="D131" s="7">
        <v>2.3199999999999998</v>
      </c>
      <c r="E131" s="7">
        <v>2.95</v>
      </c>
      <c r="F131" s="7">
        <v>0</v>
      </c>
      <c r="G131" s="7">
        <v>36</v>
      </c>
    </row>
    <row r="132" spans="1:7" x14ac:dyDescent="0.25">
      <c r="A132" s="4">
        <v>6</v>
      </c>
      <c r="B132" s="5" t="s">
        <v>42</v>
      </c>
      <c r="C132" s="6">
        <v>10</v>
      </c>
      <c r="D132" s="8">
        <v>0.08</v>
      </c>
      <c r="E132" s="8">
        <v>8.24</v>
      </c>
      <c r="F132" s="8">
        <v>0.08</v>
      </c>
      <c r="G132" s="8">
        <v>74.8</v>
      </c>
    </row>
    <row r="133" spans="1:7" x14ac:dyDescent="0.25">
      <c r="A133" s="4">
        <v>377</v>
      </c>
      <c r="B133" s="5" t="s">
        <v>15</v>
      </c>
      <c r="C133" s="6">
        <v>200</v>
      </c>
      <c r="D133" s="7">
        <v>0.13</v>
      </c>
      <c r="E133" s="7">
        <v>0.02</v>
      </c>
      <c r="F133" s="7">
        <v>15.2</v>
      </c>
      <c r="G133" s="7">
        <v>62</v>
      </c>
    </row>
    <row r="134" spans="1:7" x14ac:dyDescent="0.25">
      <c r="A134" s="6">
        <v>338</v>
      </c>
      <c r="B134" s="5" t="s">
        <v>17</v>
      </c>
      <c r="C134" s="6">
        <v>100</v>
      </c>
      <c r="D134" s="7">
        <v>0.4</v>
      </c>
      <c r="E134" s="7">
        <v>0.4</v>
      </c>
      <c r="F134" s="7">
        <v>9.7899999999999991</v>
      </c>
      <c r="G134" s="7">
        <v>46.82</v>
      </c>
    </row>
    <row r="135" spans="1:7" x14ac:dyDescent="0.25">
      <c r="A135" s="4"/>
      <c r="B135" s="5" t="s">
        <v>24</v>
      </c>
      <c r="C135" s="6">
        <v>20</v>
      </c>
      <c r="D135" s="19">
        <v>1.5</v>
      </c>
      <c r="E135" s="19">
        <v>0.1</v>
      </c>
      <c r="F135" s="19">
        <v>10</v>
      </c>
      <c r="G135" s="19">
        <v>47.4</v>
      </c>
    </row>
    <row r="136" spans="1:7" x14ac:dyDescent="0.25">
      <c r="A136" s="41"/>
      <c r="B136" s="56" t="s">
        <v>18</v>
      </c>
      <c r="C136" s="24">
        <f>SUM(C130:C135)</f>
        <v>550</v>
      </c>
      <c r="D136" s="60">
        <f>SUM(D130:D135)</f>
        <v>8.23</v>
      </c>
      <c r="E136" s="60">
        <f>SUM(E130:E135)</f>
        <v>19.7</v>
      </c>
      <c r="F136" s="60">
        <f>SUM(F130:F135)</f>
        <v>59.99</v>
      </c>
      <c r="G136" s="60">
        <f>SUM(G130:G135)</f>
        <v>454.14</v>
      </c>
    </row>
    <row r="137" spans="1:7" x14ac:dyDescent="0.25">
      <c r="A137" s="211" t="s">
        <v>19</v>
      </c>
      <c r="B137" s="211"/>
      <c r="C137" s="211"/>
      <c r="D137" s="61"/>
      <c r="E137" s="68"/>
      <c r="F137" s="61"/>
      <c r="G137" s="61"/>
    </row>
    <row r="138" spans="1:7" x14ac:dyDescent="0.25">
      <c r="A138" s="4">
        <v>10</v>
      </c>
      <c r="B138" s="5" t="s">
        <v>43</v>
      </c>
      <c r="C138" s="6">
        <v>60</v>
      </c>
      <c r="D138" s="19">
        <v>1.8</v>
      </c>
      <c r="E138" s="19">
        <v>3.11</v>
      </c>
      <c r="F138" s="19">
        <v>3.78</v>
      </c>
      <c r="G138" s="19">
        <v>50.16</v>
      </c>
    </row>
    <row r="139" spans="1:7" x14ac:dyDescent="0.25">
      <c r="A139" s="69" t="s">
        <v>131</v>
      </c>
      <c r="B139" s="70" t="s">
        <v>76</v>
      </c>
      <c r="C139" s="71">
        <v>200</v>
      </c>
      <c r="D139" s="18">
        <v>4.66</v>
      </c>
      <c r="E139" s="18">
        <v>6.82</v>
      </c>
      <c r="F139" s="18">
        <v>5.08</v>
      </c>
      <c r="G139" s="18">
        <v>101.87</v>
      </c>
    </row>
    <row r="140" spans="1:7" x14ac:dyDescent="0.25">
      <c r="A140" s="30" t="s">
        <v>132</v>
      </c>
      <c r="B140" s="72" t="s">
        <v>77</v>
      </c>
      <c r="C140" s="73" t="s">
        <v>78</v>
      </c>
      <c r="D140" s="21">
        <v>18.52</v>
      </c>
      <c r="E140" s="21">
        <v>20.69</v>
      </c>
      <c r="F140" s="21">
        <v>18.96</v>
      </c>
      <c r="G140" s="21">
        <v>337.3</v>
      </c>
    </row>
    <row r="141" spans="1:7" x14ac:dyDescent="0.25">
      <c r="A141" s="67">
        <v>382</v>
      </c>
      <c r="B141" s="31" t="s">
        <v>72</v>
      </c>
      <c r="C141" s="10">
        <v>200</v>
      </c>
      <c r="D141" s="7">
        <v>4.08</v>
      </c>
      <c r="E141" s="7">
        <v>3.54</v>
      </c>
      <c r="F141" s="7">
        <v>17.579999999999998</v>
      </c>
      <c r="G141" s="7">
        <v>118.6</v>
      </c>
    </row>
    <row r="142" spans="1:7" ht="15.75" customHeight="1" x14ac:dyDescent="0.25">
      <c r="A142" s="4"/>
      <c r="B142" s="5" t="s">
        <v>24</v>
      </c>
      <c r="C142" s="6">
        <v>20</v>
      </c>
      <c r="D142" s="19">
        <v>1.5</v>
      </c>
      <c r="E142" s="19">
        <v>0.1</v>
      </c>
      <c r="F142" s="19">
        <v>10</v>
      </c>
      <c r="G142" s="19">
        <v>47.4</v>
      </c>
    </row>
    <row r="143" spans="1:7" ht="15.75" customHeight="1" x14ac:dyDescent="0.25">
      <c r="A143" s="20">
        <v>1</v>
      </c>
      <c r="B143" s="5" t="s">
        <v>25</v>
      </c>
      <c r="C143" s="6">
        <v>40</v>
      </c>
      <c r="D143" s="21">
        <v>2.2400000000000002</v>
      </c>
      <c r="E143" s="21">
        <v>0.52</v>
      </c>
      <c r="F143" s="21">
        <v>23.7</v>
      </c>
      <c r="G143" s="21">
        <v>91.96</v>
      </c>
    </row>
    <row r="144" spans="1:7" x14ac:dyDescent="0.25">
      <c r="A144" s="41"/>
      <c r="B144" s="23" t="s">
        <v>26</v>
      </c>
      <c r="C144" s="24">
        <v>720</v>
      </c>
      <c r="D144" s="74">
        <f>SUM(D138:D143)</f>
        <v>32.800000000000004</v>
      </c>
      <c r="E144" s="74">
        <f t="shared" ref="E144:G144" si="17">SUM(E138:E143)</f>
        <v>34.780000000000008</v>
      </c>
      <c r="F144" s="74">
        <f t="shared" si="17"/>
        <v>79.099999999999994</v>
      </c>
      <c r="G144" s="74">
        <f t="shared" si="17"/>
        <v>747.29000000000008</v>
      </c>
    </row>
    <row r="145" spans="1:7" x14ac:dyDescent="0.25">
      <c r="A145" s="41"/>
      <c r="B145" s="25" t="s">
        <v>79</v>
      </c>
      <c r="C145" s="42">
        <f>C144+C136</f>
        <v>1270</v>
      </c>
      <c r="D145" s="43">
        <f t="shared" ref="D145:G145" si="18">D144+D136</f>
        <v>41.03</v>
      </c>
      <c r="E145" s="43">
        <f t="shared" si="18"/>
        <v>54.480000000000004</v>
      </c>
      <c r="F145" s="43">
        <f t="shared" si="18"/>
        <v>139.09</v>
      </c>
      <c r="G145" s="43">
        <f t="shared" si="18"/>
        <v>1201.43</v>
      </c>
    </row>
    <row r="146" spans="1:7" x14ac:dyDescent="0.25">
      <c r="A146" s="211" t="s">
        <v>80</v>
      </c>
      <c r="B146" s="211"/>
      <c r="C146" s="211"/>
      <c r="D146" s="64"/>
      <c r="E146" s="64"/>
      <c r="F146" s="64"/>
      <c r="G146" s="64"/>
    </row>
    <row r="147" spans="1:7" x14ac:dyDescent="0.25">
      <c r="A147" s="211" t="s">
        <v>12</v>
      </c>
      <c r="B147" s="211"/>
      <c r="C147" s="211"/>
      <c r="D147" s="64"/>
      <c r="E147" s="64"/>
      <c r="F147" s="64"/>
      <c r="G147" s="64"/>
    </row>
    <row r="148" spans="1:7" x14ac:dyDescent="0.25">
      <c r="A148" s="36">
        <v>265</v>
      </c>
      <c r="B148" s="37" t="s">
        <v>68</v>
      </c>
      <c r="C148" s="38" t="s">
        <v>33</v>
      </c>
      <c r="D148" s="21">
        <v>21.95</v>
      </c>
      <c r="E148" s="21">
        <v>22.48</v>
      </c>
      <c r="F148" s="21">
        <v>34.61</v>
      </c>
      <c r="G148" s="21">
        <v>428.26</v>
      </c>
    </row>
    <row r="149" spans="1:7" x14ac:dyDescent="0.25">
      <c r="A149" s="30" t="s">
        <v>133</v>
      </c>
      <c r="B149" s="31" t="s">
        <v>65</v>
      </c>
      <c r="C149" s="10">
        <v>200</v>
      </c>
      <c r="D149" s="7">
        <v>0.06</v>
      </c>
      <c r="E149" s="7">
        <v>0.02</v>
      </c>
      <c r="F149" s="7">
        <v>9.93</v>
      </c>
      <c r="G149" s="7">
        <v>39.79</v>
      </c>
    </row>
    <row r="150" spans="1:7" x14ac:dyDescent="0.25">
      <c r="A150" s="4"/>
      <c r="B150" s="5" t="s">
        <v>24</v>
      </c>
      <c r="C150" s="6">
        <v>20</v>
      </c>
      <c r="D150" s="19">
        <v>1.5</v>
      </c>
      <c r="E150" s="19">
        <v>0.1</v>
      </c>
      <c r="F150" s="19">
        <v>10</v>
      </c>
      <c r="G150" s="19">
        <v>47.4</v>
      </c>
    </row>
    <row r="151" spans="1:7" x14ac:dyDescent="0.25">
      <c r="A151" s="6">
        <v>338</v>
      </c>
      <c r="B151" s="5" t="s">
        <v>17</v>
      </c>
      <c r="C151" s="6">
        <v>100</v>
      </c>
      <c r="D151" s="7">
        <v>0.4</v>
      </c>
      <c r="E151" s="7">
        <v>0.4</v>
      </c>
      <c r="F151" s="7">
        <v>9.7899999999999991</v>
      </c>
      <c r="G151" s="7">
        <v>46.82</v>
      </c>
    </row>
    <row r="152" spans="1:7" x14ac:dyDescent="0.25">
      <c r="A152" s="41"/>
      <c r="B152" s="23" t="s">
        <v>18</v>
      </c>
      <c r="C152" s="24">
        <v>520</v>
      </c>
      <c r="D152" s="32">
        <f>SUM(D148:D151)</f>
        <v>23.909999999999997</v>
      </c>
      <c r="E152" s="32">
        <f t="shared" ref="E152:G152" si="19">SUM(E148:E151)</f>
        <v>23</v>
      </c>
      <c r="F152" s="32">
        <f t="shared" si="19"/>
        <v>64.33</v>
      </c>
      <c r="G152" s="32">
        <f t="shared" si="19"/>
        <v>562.2700000000001</v>
      </c>
    </row>
    <row r="153" spans="1:7" x14ac:dyDescent="0.25">
      <c r="A153" s="211" t="s">
        <v>19</v>
      </c>
      <c r="B153" s="211"/>
      <c r="C153" s="211"/>
      <c r="D153" s="61"/>
      <c r="E153" s="61"/>
      <c r="F153" s="61"/>
      <c r="G153" s="61"/>
    </row>
    <row r="154" spans="1:7" x14ac:dyDescent="0.25">
      <c r="A154" s="4">
        <v>67</v>
      </c>
      <c r="B154" s="5" t="s">
        <v>52</v>
      </c>
      <c r="C154" s="6">
        <v>60</v>
      </c>
      <c r="D154" s="14">
        <v>0.84</v>
      </c>
      <c r="E154" s="14">
        <v>6.02</v>
      </c>
      <c r="F154" s="14">
        <v>4.37</v>
      </c>
      <c r="G154" s="14">
        <v>75.06</v>
      </c>
    </row>
    <row r="155" spans="1:7" ht="31.5" x14ac:dyDescent="0.25">
      <c r="A155" s="4">
        <v>82</v>
      </c>
      <c r="B155" s="5" t="s">
        <v>53</v>
      </c>
      <c r="C155" s="6">
        <v>200</v>
      </c>
      <c r="D155" s="59">
        <v>3.18</v>
      </c>
      <c r="E155" s="59">
        <v>1.72</v>
      </c>
      <c r="F155" s="59">
        <v>2.72</v>
      </c>
      <c r="G155" s="59">
        <v>38.4</v>
      </c>
    </row>
    <row r="156" spans="1:7" x14ac:dyDescent="0.25">
      <c r="A156" s="47" t="s">
        <v>134</v>
      </c>
      <c r="B156" s="37" t="s">
        <v>81</v>
      </c>
      <c r="C156" s="40">
        <v>90</v>
      </c>
      <c r="D156" s="59">
        <v>9.73</v>
      </c>
      <c r="E156" s="59">
        <v>3.69</v>
      </c>
      <c r="F156" s="59">
        <v>11.96</v>
      </c>
      <c r="G156" s="59">
        <v>175.48</v>
      </c>
    </row>
    <row r="157" spans="1:7" x14ac:dyDescent="0.25">
      <c r="A157" s="40">
        <v>128</v>
      </c>
      <c r="B157" s="37" t="s">
        <v>61</v>
      </c>
      <c r="C157" s="40">
        <v>150</v>
      </c>
      <c r="D157" s="7">
        <v>3.1</v>
      </c>
      <c r="E157" s="7">
        <v>9.14</v>
      </c>
      <c r="F157" s="7">
        <v>18</v>
      </c>
      <c r="G157" s="7">
        <v>172.43</v>
      </c>
    </row>
    <row r="158" spans="1:7" x14ac:dyDescent="0.25">
      <c r="A158" s="4">
        <v>349</v>
      </c>
      <c r="B158" s="5" t="s">
        <v>23</v>
      </c>
      <c r="C158" s="6">
        <v>200</v>
      </c>
      <c r="D158" s="18">
        <v>0.66</v>
      </c>
      <c r="E158" s="18">
        <v>0.09</v>
      </c>
      <c r="F158" s="18">
        <v>32.01</v>
      </c>
      <c r="G158" s="18">
        <v>132.80000000000001</v>
      </c>
    </row>
    <row r="159" spans="1:7" ht="15.75" customHeight="1" x14ac:dyDescent="0.25">
      <c r="A159" s="4"/>
      <c r="B159" s="5" t="s">
        <v>24</v>
      </c>
      <c r="C159" s="6">
        <v>20</v>
      </c>
      <c r="D159" s="19">
        <v>1.5</v>
      </c>
      <c r="E159" s="19">
        <v>0.1</v>
      </c>
      <c r="F159" s="19">
        <v>10</v>
      </c>
      <c r="G159" s="19">
        <v>47.4</v>
      </c>
    </row>
    <row r="160" spans="1:7" ht="15.75" customHeight="1" x14ac:dyDescent="0.25">
      <c r="A160" s="20">
        <v>1</v>
      </c>
      <c r="B160" s="5" t="s">
        <v>25</v>
      </c>
      <c r="C160" s="6">
        <v>40</v>
      </c>
      <c r="D160" s="21">
        <v>2.2400000000000002</v>
      </c>
      <c r="E160" s="21">
        <v>0.52</v>
      </c>
      <c r="F160" s="21">
        <v>23.7</v>
      </c>
      <c r="G160" s="21">
        <v>91.96</v>
      </c>
    </row>
    <row r="161" spans="1:7" x14ac:dyDescent="0.25">
      <c r="A161" s="41"/>
      <c r="B161" s="23" t="s">
        <v>26</v>
      </c>
      <c r="C161" s="24">
        <f t="shared" ref="C161:G161" si="20">SUM(C154:C160)</f>
        <v>760</v>
      </c>
      <c r="D161" s="32">
        <f t="shared" si="20"/>
        <v>21.25</v>
      </c>
      <c r="E161" s="32">
        <f t="shared" si="20"/>
        <v>21.28</v>
      </c>
      <c r="F161" s="32">
        <f t="shared" si="20"/>
        <v>102.76</v>
      </c>
      <c r="G161" s="32">
        <f t="shared" si="20"/>
        <v>733.53000000000009</v>
      </c>
    </row>
    <row r="162" spans="1:7" x14ac:dyDescent="0.25">
      <c r="A162" s="41"/>
      <c r="B162" s="25" t="s">
        <v>82</v>
      </c>
      <c r="C162" s="24">
        <f>C161+C152</f>
        <v>1280</v>
      </c>
      <c r="D162" s="63">
        <f t="shared" ref="D162:G162" si="21">D161+D152</f>
        <v>45.16</v>
      </c>
      <c r="E162" s="63">
        <f t="shared" si="21"/>
        <v>44.28</v>
      </c>
      <c r="F162" s="63">
        <f t="shared" si="21"/>
        <v>167.09</v>
      </c>
      <c r="G162" s="63">
        <f t="shared" si="21"/>
        <v>1295.8000000000002</v>
      </c>
    </row>
    <row r="163" spans="1:7" x14ac:dyDescent="0.25">
      <c r="A163" s="211" t="s">
        <v>83</v>
      </c>
      <c r="B163" s="211"/>
      <c r="C163" s="211"/>
      <c r="D163" s="61"/>
      <c r="E163" s="75"/>
      <c r="F163" s="75"/>
      <c r="G163" s="61"/>
    </row>
    <row r="164" spans="1:7" x14ac:dyDescent="0.25">
      <c r="A164" s="211" t="s">
        <v>12</v>
      </c>
      <c r="B164" s="211"/>
      <c r="C164" s="211"/>
      <c r="D164" s="61"/>
      <c r="E164" s="75"/>
      <c r="F164" s="75"/>
      <c r="G164" s="61"/>
    </row>
    <row r="165" spans="1:7" x14ac:dyDescent="0.25">
      <c r="A165" s="4">
        <v>183</v>
      </c>
      <c r="B165" s="5" t="s">
        <v>84</v>
      </c>
      <c r="C165" s="6">
        <v>250</v>
      </c>
      <c r="D165" s="8">
        <v>6.45</v>
      </c>
      <c r="E165" s="8">
        <v>9.2200000000000006</v>
      </c>
      <c r="F165" s="8">
        <v>24.98</v>
      </c>
      <c r="G165" s="8">
        <v>209.45</v>
      </c>
    </row>
    <row r="166" spans="1:7" x14ac:dyDescent="0.25">
      <c r="A166" s="52">
        <v>7</v>
      </c>
      <c r="B166" s="53" t="s">
        <v>50</v>
      </c>
      <c r="C166" s="52">
        <v>10</v>
      </c>
      <c r="D166" s="7">
        <v>2.3199999999999998</v>
      </c>
      <c r="E166" s="7">
        <v>2.95</v>
      </c>
      <c r="F166" s="7">
        <v>0</v>
      </c>
      <c r="G166" s="7">
        <v>36</v>
      </c>
    </row>
    <row r="167" spans="1:7" x14ac:dyDescent="0.25">
      <c r="A167" s="4">
        <v>379</v>
      </c>
      <c r="B167" s="5" t="s">
        <v>51</v>
      </c>
      <c r="C167" s="6">
        <v>200</v>
      </c>
      <c r="D167" s="18">
        <v>3.17</v>
      </c>
      <c r="E167" s="18">
        <v>2.68</v>
      </c>
      <c r="F167" s="18">
        <v>15.9</v>
      </c>
      <c r="G167" s="19">
        <v>100.6</v>
      </c>
    </row>
    <row r="168" spans="1:7" x14ac:dyDescent="0.25">
      <c r="A168" s="9"/>
      <c r="B168" s="5" t="s">
        <v>16</v>
      </c>
      <c r="C168" s="10">
        <v>25</v>
      </c>
      <c r="D168" s="11">
        <v>1.88</v>
      </c>
      <c r="E168" s="11">
        <v>3.44</v>
      </c>
      <c r="F168" s="11">
        <v>14.38</v>
      </c>
      <c r="G168" s="11">
        <v>93.75</v>
      </c>
    </row>
    <row r="169" spans="1:7" x14ac:dyDescent="0.25">
      <c r="A169" s="4"/>
      <c r="B169" s="5" t="s">
        <v>24</v>
      </c>
      <c r="C169" s="6">
        <v>20</v>
      </c>
      <c r="D169" s="19">
        <v>1.5</v>
      </c>
      <c r="E169" s="19">
        <v>0.1</v>
      </c>
      <c r="F169" s="19">
        <v>10</v>
      </c>
      <c r="G169" s="19">
        <v>47.4</v>
      </c>
    </row>
    <row r="170" spans="1:7" x14ac:dyDescent="0.25">
      <c r="A170" s="41"/>
      <c r="B170" s="23" t="s">
        <v>18</v>
      </c>
      <c r="C170" s="24">
        <f>SUM(C165:C169)</f>
        <v>505</v>
      </c>
      <c r="D170" s="13">
        <f>SUM(D165:D169)</f>
        <v>15.32</v>
      </c>
      <c r="E170" s="13">
        <f>SUM(E165:E169)</f>
        <v>18.390000000000004</v>
      </c>
      <c r="F170" s="13">
        <f>SUM(F165:F169)</f>
        <v>65.260000000000005</v>
      </c>
      <c r="G170" s="13">
        <f>SUM(G165:G169)</f>
        <v>487.19999999999993</v>
      </c>
    </row>
    <row r="171" spans="1:7" x14ac:dyDescent="0.25">
      <c r="A171" s="211" t="s">
        <v>19</v>
      </c>
      <c r="B171" s="211"/>
      <c r="C171" s="211"/>
      <c r="D171" s="61"/>
      <c r="E171" s="61"/>
      <c r="F171" s="61"/>
      <c r="G171" s="61"/>
    </row>
    <row r="172" spans="1:7" x14ac:dyDescent="0.25">
      <c r="A172" s="4">
        <v>20</v>
      </c>
      <c r="B172" s="5" t="s">
        <v>58</v>
      </c>
      <c r="C172" s="6">
        <v>60</v>
      </c>
      <c r="D172" s="7">
        <v>0.85</v>
      </c>
      <c r="E172" s="7">
        <v>3.05</v>
      </c>
      <c r="F172" s="7">
        <v>5.4</v>
      </c>
      <c r="G172" s="7">
        <v>52.44</v>
      </c>
    </row>
    <row r="173" spans="1:7" x14ac:dyDescent="0.25">
      <c r="A173" s="76">
        <v>84</v>
      </c>
      <c r="B173" s="37" t="s">
        <v>85</v>
      </c>
      <c r="C173" s="38" t="s">
        <v>86</v>
      </c>
      <c r="D173" s="7">
        <v>6.61</v>
      </c>
      <c r="E173" s="7">
        <v>8.2899999999999991</v>
      </c>
      <c r="F173" s="7">
        <v>11.98</v>
      </c>
      <c r="G173" s="7">
        <v>158</v>
      </c>
    </row>
    <row r="174" spans="1:7" x14ac:dyDescent="0.25">
      <c r="A174" s="36">
        <v>260</v>
      </c>
      <c r="B174" s="37" t="s">
        <v>87</v>
      </c>
      <c r="C174" s="40" t="s">
        <v>116</v>
      </c>
      <c r="D174" s="77">
        <v>11.64</v>
      </c>
      <c r="E174" s="59">
        <v>13.43</v>
      </c>
      <c r="F174" s="59">
        <v>2.31</v>
      </c>
      <c r="G174" s="59">
        <v>176.8</v>
      </c>
    </row>
    <row r="175" spans="1:7" x14ac:dyDescent="0.25">
      <c r="A175" s="123" t="s">
        <v>90</v>
      </c>
      <c r="B175" s="34" t="s">
        <v>91</v>
      </c>
      <c r="C175" s="124">
        <v>150</v>
      </c>
      <c r="D175" s="21">
        <v>4.58</v>
      </c>
      <c r="E175" s="21">
        <v>5.42</v>
      </c>
      <c r="F175" s="21">
        <v>37.5</v>
      </c>
      <c r="G175" s="21">
        <v>208.33</v>
      </c>
    </row>
    <row r="176" spans="1:7" x14ac:dyDescent="0.25">
      <c r="A176" s="30" t="s">
        <v>94</v>
      </c>
      <c r="B176" s="5" t="s">
        <v>15</v>
      </c>
      <c r="C176" s="6">
        <v>200</v>
      </c>
      <c r="D176" s="7">
        <v>0.13</v>
      </c>
      <c r="E176" s="7">
        <v>0.02</v>
      </c>
      <c r="F176" s="7">
        <v>15.2</v>
      </c>
      <c r="G176" s="7">
        <v>62</v>
      </c>
    </row>
    <row r="177" spans="1:7" x14ac:dyDescent="0.25">
      <c r="A177" s="4"/>
      <c r="B177" s="5" t="s">
        <v>24</v>
      </c>
      <c r="C177" s="6">
        <v>20</v>
      </c>
      <c r="D177" s="19">
        <v>1.5</v>
      </c>
      <c r="E177" s="19">
        <v>0.1</v>
      </c>
      <c r="F177" s="19">
        <v>10</v>
      </c>
      <c r="G177" s="19">
        <v>47.4</v>
      </c>
    </row>
    <row r="178" spans="1:7" x14ac:dyDescent="0.25">
      <c r="A178" s="20">
        <v>1</v>
      </c>
      <c r="B178" s="5" t="s">
        <v>25</v>
      </c>
      <c r="C178" s="6">
        <v>40</v>
      </c>
      <c r="D178" s="21">
        <v>2.2400000000000002</v>
      </c>
      <c r="E178" s="21">
        <v>0.52</v>
      </c>
      <c r="F178" s="21">
        <v>23.7</v>
      </c>
      <c r="G178" s="21">
        <v>91.96</v>
      </c>
    </row>
    <row r="179" spans="1:7" x14ac:dyDescent="0.25">
      <c r="A179" s="78"/>
      <c r="B179" s="79" t="s">
        <v>26</v>
      </c>
      <c r="C179" s="24">
        <v>760</v>
      </c>
      <c r="D179" s="60">
        <f t="shared" ref="D179:G179" si="22">SUM(D172:D178)</f>
        <v>27.549999999999997</v>
      </c>
      <c r="E179" s="60">
        <f t="shared" si="22"/>
        <v>30.83</v>
      </c>
      <c r="F179" s="60">
        <f t="shared" si="22"/>
        <v>106.09</v>
      </c>
      <c r="G179" s="60">
        <f t="shared" si="22"/>
        <v>796.93000000000006</v>
      </c>
    </row>
    <row r="180" spans="1:7" x14ac:dyDescent="0.25">
      <c r="A180" s="41"/>
      <c r="B180" s="25" t="s">
        <v>88</v>
      </c>
      <c r="C180" s="42">
        <f>C179+C170</f>
        <v>1265</v>
      </c>
      <c r="D180" s="43">
        <f t="shared" ref="D180:G180" si="23">D179+D170</f>
        <v>42.87</v>
      </c>
      <c r="E180" s="43">
        <f t="shared" si="23"/>
        <v>49.22</v>
      </c>
      <c r="F180" s="43">
        <f t="shared" si="23"/>
        <v>171.35000000000002</v>
      </c>
      <c r="G180" s="43">
        <f t="shared" si="23"/>
        <v>1284.1300000000001</v>
      </c>
    </row>
  </sheetData>
  <mergeCells count="41">
    <mergeCell ref="F1:G1"/>
    <mergeCell ref="A3:G3"/>
    <mergeCell ref="A4:C4"/>
    <mergeCell ref="D4:F4"/>
    <mergeCell ref="G4:G6"/>
    <mergeCell ref="A5:A6"/>
    <mergeCell ref="B5:B6"/>
    <mergeCell ref="C5:C6"/>
    <mergeCell ref="D5:D6"/>
    <mergeCell ref="E5:E6"/>
    <mergeCell ref="A60:C60"/>
    <mergeCell ref="F5:F6"/>
    <mergeCell ref="A7:C7"/>
    <mergeCell ref="A8:C8"/>
    <mergeCell ref="A16:C16"/>
    <mergeCell ref="A25:C25"/>
    <mergeCell ref="A26:C26"/>
    <mergeCell ref="A32:C32"/>
    <mergeCell ref="A42:C42"/>
    <mergeCell ref="A43:C43"/>
    <mergeCell ref="A50:C50"/>
    <mergeCell ref="A59:C59"/>
    <mergeCell ref="A129:C129"/>
    <mergeCell ref="A67:C67"/>
    <mergeCell ref="A77:C77"/>
    <mergeCell ref="A78:C78"/>
    <mergeCell ref="A85:C85"/>
    <mergeCell ref="A95:C95"/>
    <mergeCell ref="A96:C96"/>
    <mergeCell ref="A102:C102"/>
    <mergeCell ref="A111:C111"/>
    <mergeCell ref="A112:C112"/>
    <mergeCell ref="A119:C119"/>
    <mergeCell ref="A128:C128"/>
    <mergeCell ref="A171:C171"/>
    <mergeCell ref="A137:C137"/>
    <mergeCell ref="A146:C146"/>
    <mergeCell ref="A147:C147"/>
    <mergeCell ref="A153:C153"/>
    <mergeCell ref="A163:C163"/>
    <mergeCell ref="A164:C164"/>
  </mergeCells>
  <pageMargins left="0" right="0" top="0.74803149606299213" bottom="0.74803149606299213" header="0.31496062992125984" footer="0.31496062992125984"/>
  <pageSetup paperSize="9" scale="8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"/>
  <sheetViews>
    <sheetView topLeftCell="A163" workbookViewId="0">
      <selection activeCell="B185" sqref="B185"/>
    </sheetView>
  </sheetViews>
  <sheetFormatPr defaultColWidth="9.140625" defaultRowHeight="15.75" x14ac:dyDescent="0.25"/>
  <cols>
    <col min="1" max="1" width="13.140625" style="2" customWidth="1"/>
    <col min="2" max="2" width="48.28515625" style="2" customWidth="1"/>
    <col min="3" max="3" width="9.140625" style="2"/>
    <col min="4" max="7" width="9.7109375" style="2" customWidth="1"/>
    <col min="8" max="16384" width="9.140625" style="2"/>
  </cols>
  <sheetData>
    <row r="1" spans="1:7" customFormat="1" ht="45" customHeight="1" x14ac:dyDescent="0.25">
      <c r="A1" s="2"/>
      <c r="B1" s="2"/>
      <c r="C1" s="2"/>
      <c r="D1" s="2"/>
      <c r="E1" s="2"/>
      <c r="F1" s="213" t="s">
        <v>0</v>
      </c>
      <c r="G1" s="213"/>
    </row>
    <row r="3" spans="1:7" x14ac:dyDescent="0.25">
      <c r="A3" s="214" t="s">
        <v>1</v>
      </c>
      <c r="B3" s="214"/>
      <c r="C3" s="214"/>
      <c r="D3" s="214"/>
      <c r="E3" s="214"/>
      <c r="F3" s="214"/>
      <c r="G3" s="214"/>
    </row>
    <row r="4" spans="1:7" ht="15.75" customHeight="1" x14ac:dyDescent="0.25">
      <c r="A4" s="215" t="s">
        <v>2</v>
      </c>
      <c r="B4" s="215"/>
      <c r="C4" s="215"/>
      <c r="D4" s="212" t="s">
        <v>3</v>
      </c>
      <c r="E4" s="212"/>
      <c r="F4" s="212"/>
      <c r="G4" s="212" t="s">
        <v>4</v>
      </c>
    </row>
    <row r="5" spans="1:7" ht="15.75" customHeight="1" x14ac:dyDescent="0.25">
      <c r="A5" s="211" t="s">
        <v>5</v>
      </c>
      <c r="B5" s="211" t="s">
        <v>6</v>
      </c>
      <c r="C5" s="211" t="s">
        <v>7</v>
      </c>
      <c r="D5" s="212" t="s">
        <v>8</v>
      </c>
      <c r="E5" s="212" t="s">
        <v>9</v>
      </c>
      <c r="F5" s="212" t="s">
        <v>10</v>
      </c>
      <c r="G5" s="212"/>
    </row>
    <row r="6" spans="1:7" ht="21.6" customHeight="1" x14ac:dyDescent="0.25">
      <c r="A6" s="211"/>
      <c r="B6" s="211"/>
      <c r="C6" s="211"/>
      <c r="D6" s="212"/>
      <c r="E6" s="212"/>
      <c r="F6" s="212"/>
      <c r="G6" s="212"/>
    </row>
    <row r="7" spans="1:7" ht="15.75" customHeight="1" x14ac:dyDescent="0.25">
      <c r="A7" s="211" t="s">
        <v>11</v>
      </c>
      <c r="B7" s="211"/>
      <c r="C7" s="211"/>
      <c r="D7" s="3"/>
      <c r="E7" s="3"/>
      <c r="F7" s="3"/>
      <c r="G7" s="3"/>
    </row>
    <row r="8" spans="1:7" ht="15.75" customHeight="1" x14ac:dyDescent="0.25">
      <c r="A8" s="211" t="s">
        <v>12</v>
      </c>
      <c r="B8" s="211"/>
      <c r="C8" s="211"/>
      <c r="D8" s="3"/>
      <c r="E8" s="3"/>
      <c r="F8" s="3"/>
      <c r="G8" s="3"/>
    </row>
    <row r="9" spans="1:7" x14ac:dyDescent="0.25">
      <c r="A9" s="4">
        <v>290</v>
      </c>
      <c r="B9" s="5" t="s">
        <v>13</v>
      </c>
      <c r="C9" s="6" t="s">
        <v>116</v>
      </c>
      <c r="D9" s="7">
        <v>14</v>
      </c>
      <c r="E9" s="7">
        <v>15.28</v>
      </c>
      <c r="F9" s="7">
        <v>4.96</v>
      </c>
      <c r="G9" s="7">
        <v>212.4</v>
      </c>
    </row>
    <row r="10" spans="1:7" x14ac:dyDescent="0.25">
      <c r="A10" s="4">
        <v>168</v>
      </c>
      <c r="B10" s="5" t="s">
        <v>14</v>
      </c>
      <c r="C10" s="6">
        <v>150</v>
      </c>
      <c r="D10" s="8">
        <v>7.11</v>
      </c>
      <c r="E10" s="8">
        <v>8.33</v>
      </c>
      <c r="F10" s="8">
        <v>41.19</v>
      </c>
      <c r="G10" s="8">
        <v>257.87</v>
      </c>
    </row>
    <row r="11" spans="1:7" x14ac:dyDescent="0.25">
      <c r="A11" s="4">
        <v>377</v>
      </c>
      <c r="B11" s="5" t="s">
        <v>15</v>
      </c>
      <c r="C11" s="6">
        <v>200</v>
      </c>
      <c r="D11" s="7">
        <v>0.13</v>
      </c>
      <c r="E11" s="7">
        <v>0.02</v>
      </c>
      <c r="F11" s="7">
        <v>15.2</v>
      </c>
      <c r="G11" s="7">
        <v>62</v>
      </c>
    </row>
    <row r="12" spans="1:7" x14ac:dyDescent="0.25">
      <c r="A12" s="9"/>
      <c r="B12" s="5" t="s">
        <v>16</v>
      </c>
      <c r="C12" s="10">
        <v>25</v>
      </c>
      <c r="D12" s="11">
        <v>1.88</v>
      </c>
      <c r="E12" s="11">
        <v>3.44</v>
      </c>
      <c r="F12" s="11">
        <v>14.38</v>
      </c>
      <c r="G12" s="11">
        <v>93.75</v>
      </c>
    </row>
    <row r="13" spans="1:7" x14ac:dyDescent="0.25">
      <c r="A13" s="4"/>
      <c r="B13" s="5" t="s">
        <v>24</v>
      </c>
      <c r="C13" s="6">
        <v>20</v>
      </c>
      <c r="D13" s="19">
        <v>1.5</v>
      </c>
      <c r="E13" s="19">
        <v>0.1</v>
      </c>
      <c r="F13" s="19">
        <v>10</v>
      </c>
      <c r="G13" s="19">
        <v>47.4</v>
      </c>
    </row>
    <row r="14" spans="1:7" x14ac:dyDescent="0.25">
      <c r="A14" s="6">
        <v>338</v>
      </c>
      <c r="B14" s="5" t="s">
        <v>17</v>
      </c>
      <c r="C14" s="6">
        <v>100</v>
      </c>
      <c r="D14" s="7">
        <v>0.4</v>
      </c>
      <c r="E14" s="7">
        <v>0.4</v>
      </c>
      <c r="F14" s="7">
        <v>9.7899999999999991</v>
      </c>
      <c r="G14" s="7">
        <v>46.82</v>
      </c>
    </row>
    <row r="15" spans="1:7" x14ac:dyDescent="0.25">
      <c r="A15" s="5"/>
      <c r="B15" s="12" t="s">
        <v>18</v>
      </c>
      <c r="C15" s="12">
        <f>SUM(C9:C14)</f>
        <v>495</v>
      </c>
      <c r="D15" s="13">
        <f>SUM(D9:D14)</f>
        <v>25.019999999999996</v>
      </c>
      <c r="E15" s="13">
        <f>SUM(E9:E14)</f>
        <v>27.57</v>
      </c>
      <c r="F15" s="13">
        <f>SUM(F9:F14)</f>
        <v>95.519999999999982</v>
      </c>
      <c r="G15" s="13">
        <f>SUM(G9:G14)</f>
        <v>720.24</v>
      </c>
    </row>
    <row r="16" spans="1:7" x14ac:dyDescent="0.25">
      <c r="A16" s="211" t="s">
        <v>19</v>
      </c>
      <c r="B16" s="211"/>
      <c r="C16" s="211"/>
      <c r="D16" s="3"/>
      <c r="E16" s="3"/>
      <c r="F16" s="3"/>
      <c r="G16" s="3"/>
    </row>
    <row r="17" spans="1:7" x14ac:dyDescent="0.25">
      <c r="A17" s="4">
        <v>47</v>
      </c>
      <c r="B17" s="5" t="s">
        <v>20</v>
      </c>
      <c r="C17" s="6">
        <v>60</v>
      </c>
      <c r="D17" s="14">
        <v>1.02</v>
      </c>
      <c r="E17" s="14">
        <v>3</v>
      </c>
      <c r="F17" s="14">
        <v>5.07</v>
      </c>
      <c r="G17" s="14">
        <v>51.42</v>
      </c>
    </row>
    <row r="18" spans="1:7" x14ac:dyDescent="0.25">
      <c r="A18" s="15">
        <v>102</v>
      </c>
      <c r="B18" s="16" t="s">
        <v>21</v>
      </c>
      <c r="C18" s="17">
        <v>200</v>
      </c>
      <c r="D18" s="8">
        <v>7.86</v>
      </c>
      <c r="E18" s="8">
        <v>7.1</v>
      </c>
      <c r="F18" s="8">
        <v>13.44</v>
      </c>
      <c r="G18" s="8">
        <v>135.47</v>
      </c>
    </row>
    <row r="19" spans="1:7" x14ac:dyDescent="0.25">
      <c r="A19" s="4">
        <v>206</v>
      </c>
      <c r="B19" s="5" t="s">
        <v>22</v>
      </c>
      <c r="C19" s="6" t="s">
        <v>117</v>
      </c>
      <c r="D19" s="8">
        <v>9.2899999999999991</v>
      </c>
      <c r="E19" s="8">
        <v>10.01</v>
      </c>
      <c r="F19" s="8">
        <v>22.71</v>
      </c>
      <c r="G19" s="8">
        <v>218</v>
      </c>
    </row>
    <row r="20" spans="1:7" x14ac:dyDescent="0.25">
      <c r="A20" s="4">
        <v>349</v>
      </c>
      <c r="B20" s="5" t="s">
        <v>23</v>
      </c>
      <c r="C20" s="6">
        <v>200</v>
      </c>
      <c r="D20" s="18">
        <v>0.66</v>
      </c>
      <c r="E20" s="18">
        <v>0.09</v>
      </c>
      <c r="F20" s="18">
        <v>32.01</v>
      </c>
      <c r="G20" s="18">
        <v>132.80000000000001</v>
      </c>
    </row>
    <row r="21" spans="1:7" x14ac:dyDescent="0.25">
      <c r="A21" s="4"/>
      <c r="B21" s="5" t="s">
        <v>24</v>
      </c>
      <c r="C21" s="6">
        <v>20</v>
      </c>
      <c r="D21" s="19">
        <v>1.5</v>
      </c>
      <c r="E21" s="19">
        <v>0.1</v>
      </c>
      <c r="F21" s="19">
        <v>10</v>
      </c>
      <c r="G21" s="19">
        <v>47.4</v>
      </c>
    </row>
    <row r="22" spans="1:7" x14ac:dyDescent="0.25">
      <c r="A22" s="20">
        <v>1</v>
      </c>
      <c r="B22" s="5" t="s">
        <v>25</v>
      </c>
      <c r="C22" s="6">
        <v>40</v>
      </c>
      <c r="D22" s="21">
        <v>2.2400000000000002</v>
      </c>
      <c r="E22" s="21">
        <v>0.52</v>
      </c>
      <c r="F22" s="21">
        <v>23.7</v>
      </c>
      <c r="G22" s="21">
        <v>91.96</v>
      </c>
    </row>
    <row r="23" spans="1:7" x14ac:dyDescent="0.25">
      <c r="A23" s="22"/>
      <c r="B23" s="23" t="s">
        <v>26</v>
      </c>
      <c r="C23" s="24">
        <f t="shared" ref="C23:G23" si="0">SUM(C17:C22)</f>
        <v>520</v>
      </c>
      <c r="D23" s="13">
        <f t="shared" si="0"/>
        <v>22.57</v>
      </c>
      <c r="E23" s="13">
        <f t="shared" si="0"/>
        <v>20.82</v>
      </c>
      <c r="F23" s="13">
        <f t="shared" si="0"/>
        <v>106.92999999999999</v>
      </c>
      <c r="G23" s="13">
        <f t="shared" si="0"/>
        <v>677.05000000000007</v>
      </c>
    </row>
    <row r="24" spans="1:7" ht="15.75" customHeight="1" x14ac:dyDescent="0.25">
      <c r="A24" s="25"/>
      <c r="B24" s="25" t="s">
        <v>27</v>
      </c>
      <c r="C24" s="26">
        <f>C23+C15</f>
        <v>1015</v>
      </c>
      <c r="D24" s="27">
        <f t="shared" ref="D24:G24" si="1">D23+D15</f>
        <v>47.589999999999996</v>
      </c>
      <c r="E24" s="27">
        <f t="shared" si="1"/>
        <v>48.39</v>
      </c>
      <c r="F24" s="27">
        <f t="shared" si="1"/>
        <v>202.45</v>
      </c>
      <c r="G24" s="27">
        <f t="shared" si="1"/>
        <v>1397.29</v>
      </c>
    </row>
    <row r="25" spans="1:7" ht="15.75" customHeight="1" x14ac:dyDescent="0.25">
      <c r="A25" s="211" t="s">
        <v>28</v>
      </c>
      <c r="B25" s="211"/>
      <c r="C25" s="211"/>
      <c r="D25" s="28"/>
      <c r="E25" s="28"/>
      <c r="F25" s="28"/>
      <c r="G25" s="28"/>
    </row>
    <row r="26" spans="1:7" x14ac:dyDescent="0.25">
      <c r="A26" s="211" t="s">
        <v>12</v>
      </c>
      <c r="B26" s="211"/>
      <c r="C26" s="211"/>
      <c r="D26" s="28"/>
      <c r="E26" s="28"/>
      <c r="F26" s="28"/>
      <c r="G26" s="28"/>
    </row>
    <row r="27" spans="1:7" x14ac:dyDescent="0.25">
      <c r="A27" s="209">
        <v>237</v>
      </c>
      <c r="B27" s="29" t="s">
        <v>29</v>
      </c>
      <c r="C27" s="210" t="s">
        <v>113</v>
      </c>
      <c r="D27" s="18">
        <v>23.22</v>
      </c>
      <c r="E27" s="18">
        <v>15.95</v>
      </c>
      <c r="F27" s="18">
        <v>22.7</v>
      </c>
      <c r="G27" s="18">
        <v>326.91000000000003</v>
      </c>
    </row>
    <row r="28" spans="1:7" x14ac:dyDescent="0.25">
      <c r="A28" s="6">
        <v>338</v>
      </c>
      <c r="B28" s="5" t="s">
        <v>17</v>
      </c>
      <c r="C28" s="6">
        <v>100</v>
      </c>
      <c r="D28" s="7">
        <v>0.4</v>
      </c>
      <c r="E28" s="7">
        <v>0.4</v>
      </c>
      <c r="F28" s="7">
        <v>9.7899999999999991</v>
      </c>
      <c r="G28" s="7">
        <v>46.82</v>
      </c>
    </row>
    <row r="29" spans="1:7" x14ac:dyDescent="0.25">
      <c r="A29" s="30"/>
      <c r="B29" s="31" t="s">
        <v>30</v>
      </c>
      <c r="C29" s="10">
        <v>200</v>
      </c>
      <c r="D29" s="7">
        <v>0.06</v>
      </c>
      <c r="E29" s="7">
        <v>0.02</v>
      </c>
      <c r="F29" s="7">
        <v>23.3</v>
      </c>
      <c r="G29" s="7">
        <v>123.7</v>
      </c>
    </row>
    <row r="30" spans="1:7" x14ac:dyDescent="0.25">
      <c r="A30" s="4"/>
      <c r="B30" s="5" t="s">
        <v>24</v>
      </c>
      <c r="C30" s="6">
        <v>20</v>
      </c>
      <c r="D30" s="19">
        <v>1.5</v>
      </c>
      <c r="E30" s="19">
        <v>0.1</v>
      </c>
      <c r="F30" s="19">
        <v>10</v>
      </c>
      <c r="G30" s="19">
        <v>47.4</v>
      </c>
    </row>
    <row r="31" spans="1:7" x14ac:dyDescent="0.25">
      <c r="A31" s="22"/>
      <c r="B31" s="23" t="s">
        <v>18</v>
      </c>
      <c r="C31" s="24">
        <v>490</v>
      </c>
      <c r="D31" s="32">
        <f>SUM(D27:D30)</f>
        <v>25.179999999999996</v>
      </c>
      <c r="E31" s="32">
        <f t="shared" ref="E31:G31" si="2">SUM(E27:E30)</f>
        <v>16.47</v>
      </c>
      <c r="F31" s="32">
        <f t="shared" si="2"/>
        <v>65.789999999999992</v>
      </c>
      <c r="G31" s="32">
        <f t="shared" si="2"/>
        <v>544.83000000000004</v>
      </c>
    </row>
    <row r="32" spans="1:7" x14ac:dyDescent="0.25">
      <c r="A32" s="211" t="s">
        <v>19</v>
      </c>
      <c r="B32" s="211"/>
      <c r="C32" s="211"/>
      <c r="D32" s="33"/>
      <c r="E32" s="33"/>
      <c r="F32" s="33"/>
      <c r="G32" s="33"/>
    </row>
    <row r="33" spans="1:7" x14ac:dyDescent="0.25">
      <c r="A33" s="4"/>
      <c r="B33" s="34" t="s">
        <v>31</v>
      </c>
      <c r="C33" s="6">
        <v>60</v>
      </c>
      <c r="D33" s="35">
        <v>1.2</v>
      </c>
      <c r="E33" s="35">
        <v>6</v>
      </c>
      <c r="F33" s="35">
        <v>4.5999999999999996</v>
      </c>
      <c r="G33" s="35">
        <v>72</v>
      </c>
    </row>
    <row r="34" spans="1:7" x14ac:dyDescent="0.25">
      <c r="A34" s="36">
        <v>82</v>
      </c>
      <c r="B34" s="37" t="s">
        <v>32</v>
      </c>
      <c r="C34" s="38" t="s">
        <v>33</v>
      </c>
      <c r="D34" s="7">
        <v>4.9000000000000004</v>
      </c>
      <c r="E34" s="7">
        <v>7.72</v>
      </c>
      <c r="F34" s="7">
        <v>8.89</v>
      </c>
      <c r="G34" s="7">
        <v>131.5</v>
      </c>
    </row>
    <row r="35" spans="1:7" x14ac:dyDescent="0.25">
      <c r="A35" s="36">
        <v>229</v>
      </c>
      <c r="B35" s="37" t="s">
        <v>34</v>
      </c>
      <c r="C35" s="39" t="s">
        <v>118</v>
      </c>
      <c r="D35" s="8">
        <v>8.6999999999999993</v>
      </c>
      <c r="E35" s="8">
        <v>3.96</v>
      </c>
      <c r="F35" s="8">
        <v>3.44</v>
      </c>
      <c r="G35" s="8">
        <v>94.5</v>
      </c>
    </row>
    <row r="36" spans="1:7" x14ac:dyDescent="0.25">
      <c r="A36" s="36">
        <v>314</v>
      </c>
      <c r="B36" s="37" t="s">
        <v>35</v>
      </c>
      <c r="C36" s="39">
        <v>150</v>
      </c>
      <c r="D36" s="8">
        <v>4</v>
      </c>
      <c r="E36" s="8">
        <v>4.24</v>
      </c>
      <c r="F36" s="8">
        <v>24.56</v>
      </c>
      <c r="G36" s="8">
        <v>152.4</v>
      </c>
    </row>
    <row r="37" spans="1:7" x14ac:dyDescent="0.25">
      <c r="A37" s="36">
        <v>342</v>
      </c>
      <c r="B37" s="37" t="s">
        <v>36</v>
      </c>
      <c r="C37" s="40">
        <v>200</v>
      </c>
      <c r="D37" s="21">
        <v>0.16</v>
      </c>
      <c r="E37" s="21">
        <v>0.16</v>
      </c>
      <c r="F37" s="21">
        <v>27.88</v>
      </c>
      <c r="G37" s="21">
        <v>114.6</v>
      </c>
    </row>
    <row r="38" spans="1:7" x14ac:dyDescent="0.25">
      <c r="A38" s="4"/>
      <c r="B38" s="5" t="s">
        <v>24</v>
      </c>
      <c r="C38" s="6">
        <v>20</v>
      </c>
      <c r="D38" s="19">
        <v>1.5</v>
      </c>
      <c r="E38" s="19">
        <v>0.1</v>
      </c>
      <c r="F38" s="19">
        <v>10</v>
      </c>
      <c r="G38" s="19">
        <v>47.4</v>
      </c>
    </row>
    <row r="39" spans="1:7" x14ac:dyDescent="0.25">
      <c r="A39" s="20">
        <v>1</v>
      </c>
      <c r="B39" s="5" t="s">
        <v>25</v>
      </c>
      <c r="C39" s="6">
        <v>40</v>
      </c>
      <c r="D39" s="21">
        <v>2.2400000000000002</v>
      </c>
      <c r="E39" s="21">
        <v>0.52</v>
      </c>
      <c r="F39" s="21">
        <v>23.7</v>
      </c>
      <c r="G39" s="21">
        <v>91.96</v>
      </c>
    </row>
    <row r="40" spans="1:7" x14ac:dyDescent="0.25">
      <c r="A40" s="22"/>
      <c r="B40" s="23" t="s">
        <v>26</v>
      </c>
      <c r="C40" s="24">
        <v>780</v>
      </c>
      <c r="D40" s="13">
        <f>SUM(D33:D39)</f>
        <v>22.700000000000003</v>
      </c>
      <c r="E40" s="13">
        <f t="shared" ref="E40:G40" si="3">SUM(E33:E39)</f>
        <v>22.700000000000003</v>
      </c>
      <c r="F40" s="13">
        <f t="shared" si="3"/>
        <v>103.07</v>
      </c>
      <c r="G40" s="13">
        <f t="shared" si="3"/>
        <v>704.36</v>
      </c>
    </row>
    <row r="41" spans="1:7" ht="15.75" customHeight="1" x14ac:dyDescent="0.25">
      <c r="A41" s="41"/>
      <c r="B41" s="25" t="s">
        <v>37</v>
      </c>
      <c r="C41" s="42">
        <f>+C40+C31</f>
        <v>1270</v>
      </c>
      <c r="D41" s="43">
        <f t="shared" ref="D41:G41" si="4">+D40+D31</f>
        <v>47.879999999999995</v>
      </c>
      <c r="E41" s="43">
        <f t="shared" si="4"/>
        <v>39.17</v>
      </c>
      <c r="F41" s="43">
        <f t="shared" si="4"/>
        <v>168.85999999999999</v>
      </c>
      <c r="G41" s="43">
        <f t="shared" si="4"/>
        <v>1249.19</v>
      </c>
    </row>
    <row r="42" spans="1:7" ht="15.75" customHeight="1" x14ac:dyDescent="0.25">
      <c r="A42" s="211" t="s">
        <v>38</v>
      </c>
      <c r="B42" s="211"/>
      <c r="C42" s="211"/>
      <c r="D42" s="28"/>
      <c r="E42" s="28"/>
      <c r="F42" s="28"/>
      <c r="G42" s="28"/>
    </row>
    <row r="43" spans="1:7" x14ac:dyDescent="0.25">
      <c r="A43" s="211" t="s">
        <v>12</v>
      </c>
      <c r="B43" s="211"/>
      <c r="C43" s="211"/>
      <c r="D43" s="28"/>
      <c r="E43" s="28"/>
      <c r="F43" s="28"/>
      <c r="G43" s="28"/>
    </row>
    <row r="44" spans="1:7" ht="15.6" customHeight="1" x14ac:dyDescent="0.25">
      <c r="A44" s="44"/>
      <c r="B44" s="5" t="s">
        <v>39</v>
      </c>
      <c r="C44" s="45" t="s">
        <v>40</v>
      </c>
      <c r="D44" s="46">
        <v>4.5</v>
      </c>
      <c r="E44" s="35">
        <v>11</v>
      </c>
      <c r="F44" s="35">
        <v>30.7</v>
      </c>
      <c r="G44" s="35">
        <v>235</v>
      </c>
    </row>
    <row r="45" spans="1:7" ht="31.5" x14ac:dyDescent="0.25">
      <c r="A45" s="47" t="s">
        <v>135</v>
      </c>
      <c r="B45" s="48" t="s">
        <v>41</v>
      </c>
      <c r="C45" s="40">
        <v>150</v>
      </c>
      <c r="D45" s="7">
        <v>4.3499999999999996</v>
      </c>
      <c r="E45" s="7">
        <v>8</v>
      </c>
      <c r="F45" s="7">
        <v>23.97</v>
      </c>
      <c r="G45" s="7">
        <v>186.14</v>
      </c>
    </row>
    <row r="46" spans="1:7" x14ac:dyDescent="0.25">
      <c r="A46" s="4">
        <v>6</v>
      </c>
      <c r="B46" s="5" t="s">
        <v>42</v>
      </c>
      <c r="C46" s="6">
        <v>10</v>
      </c>
      <c r="D46" s="8">
        <v>0.08</v>
      </c>
      <c r="E46" s="8">
        <v>8.24</v>
      </c>
      <c r="F46" s="8">
        <v>0.08</v>
      </c>
      <c r="G46" s="8">
        <v>74.8</v>
      </c>
    </row>
    <row r="47" spans="1:7" x14ac:dyDescent="0.25">
      <c r="A47" s="4">
        <v>377</v>
      </c>
      <c r="B47" s="5" t="s">
        <v>15</v>
      </c>
      <c r="C47" s="6">
        <v>200</v>
      </c>
      <c r="D47" s="7">
        <v>0.13</v>
      </c>
      <c r="E47" s="7">
        <v>0.02</v>
      </c>
      <c r="F47" s="7">
        <v>15.2</v>
      </c>
      <c r="G47" s="7">
        <v>62</v>
      </c>
    </row>
    <row r="48" spans="1:7" x14ac:dyDescent="0.25">
      <c r="A48" s="6"/>
      <c r="B48" s="5" t="s">
        <v>24</v>
      </c>
      <c r="C48" s="6">
        <v>20</v>
      </c>
      <c r="D48" s="19">
        <v>1.5</v>
      </c>
      <c r="E48" s="19">
        <v>0.1</v>
      </c>
      <c r="F48" s="19">
        <v>10</v>
      </c>
      <c r="G48" s="19">
        <v>47.4</v>
      </c>
    </row>
    <row r="49" spans="1:7" x14ac:dyDescent="0.25">
      <c r="A49" s="22"/>
      <c r="B49" s="23" t="s">
        <v>18</v>
      </c>
      <c r="C49" s="24">
        <v>520</v>
      </c>
      <c r="D49" s="49">
        <f>SUM(D44:D48)</f>
        <v>10.56</v>
      </c>
      <c r="E49" s="49">
        <f t="shared" ref="E49:G49" si="5">SUM(E44:E48)</f>
        <v>27.360000000000003</v>
      </c>
      <c r="F49" s="49">
        <f t="shared" si="5"/>
        <v>79.95</v>
      </c>
      <c r="G49" s="49">
        <f t="shared" si="5"/>
        <v>605.34</v>
      </c>
    </row>
    <row r="50" spans="1:7" x14ac:dyDescent="0.25">
      <c r="A50" s="211" t="s">
        <v>19</v>
      </c>
      <c r="B50" s="211"/>
      <c r="C50" s="211"/>
      <c r="D50" s="33"/>
      <c r="E50" s="33"/>
      <c r="F50" s="33"/>
      <c r="G50" s="33"/>
    </row>
    <row r="51" spans="1:7" x14ac:dyDescent="0.25">
      <c r="A51" s="4">
        <v>10</v>
      </c>
      <c r="B51" s="5" t="s">
        <v>43</v>
      </c>
      <c r="C51" s="6">
        <v>60</v>
      </c>
      <c r="D51" s="19">
        <v>1.8</v>
      </c>
      <c r="E51" s="19">
        <v>3.11</v>
      </c>
      <c r="F51" s="19">
        <v>3.78</v>
      </c>
      <c r="G51" s="19">
        <v>50.16</v>
      </c>
    </row>
    <row r="52" spans="1:7" x14ac:dyDescent="0.25">
      <c r="A52" s="50">
        <v>96</v>
      </c>
      <c r="B52" s="37" t="s">
        <v>44</v>
      </c>
      <c r="C52" s="40">
        <v>200</v>
      </c>
      <c r="D52" s="7">
        <v>5.09</v>
      </c>
      <c r="E52" s="7">
        <v>7.12</v>
      </c>
      <c r="F52" s="7">
        <v>9.4499999999999993</v>
      </c>
      <c r="G52" s="7">
        <v>126.67</v>
      </c>
    </row>
    <row r="53" spans="1:7" x14ac:dyDescent="0.25">
      <c r="A53" s="36" t="s">
        <v>45</v>
      </c>
      <c r="B53" s="37" t="s">
        <v>46</v>
      </c>
      <c r="C53" s="38" t="s">
        <v>119</v>
      </c>
      <c r="D53" s="21">
        <v>7.3</v>
      </c>
      <c r="E53" s="21">
        <v>10.53</v>
      </c>
      <c r="F53" s="21">
        <v>30.76</v>
      </c>
      <c r="G53" s="21">
        <v>195.78</v>
      </c>
    </row>
    <row r="54" spans="1:7" x14ac:dyDescent="0.25">
      <c r="A54" s="4">
        <v>349</v>
      </c>
      <c r="B54" s="5" t="s">
        <v>23</v>
      </c>
      <c r="C54" s="6">
        <v>200</v>
      </c>
      <c r="D54" s="18">
        <v>0.66</v>
      </c>
      <c r="E54" s="18">
        <v>0.09</v>
      </c>
      <c r="F54" s="18">
        <v>32.01</v>
      </c>
      <c r="G54" s="18">
        <v>132.80000000000001</v>
      </c>
    </row>
    <row r="55" spans="1:7" x14ac:dyDescent="0.25">
      <c r="A55" s="4"/>
      <c r="B55" s="5" t="s">
        <v>24</v>
      </c>
      <c r="C55" s="6">
        <v>20</v>
      </c>
      <c r="D55" s="19">
        <v>1.5</v>
      </c>
      <c r="E55" s="19">
        <v>0.1</v>
      </c>
      <c r="F55" s="19">
        <v>10</v>
      </c>
      <c r="G55" s="19">
        <v>47.4</v>
      </c>
    </row>
    <row r="56" spans="1:7" x14ac:dyDescent="0.25">
      <c r="A56" s="20">
        <v>1</v>
      </c>
      <c r="B56" s="5" t="s">
        <v>25</v>
      </c>
      <c r="C56" s="6">
        <v>40</v>
      </c>
      <c r="D56" s="21">
        <v>2.2400000000000002</v>
      </c>
      <c r="E56" s="21">
        <v>0.52</v>
      </c>
      <c r="F56" s="21">
        <v>23.7</v>
      </c>
      <c r="G56" s="21">
        <v>91.96</v>
      </c>
    </row>
    <row r="57" spans="1:7" x14ac:dyDescent="0.25">
      <c r="A57" s="22"/>
      <c r="B57" s="23" t="s">
        <v>26</v>
      </c>
      <c r="C57" s="24">
        <v>720</v>
      </c>
      <c r="D57" s="32">
        <f t="shared" ref="D57:G57" si="6">SUM(D51:D56)</f>
        <v>18.590000000000003</v>
      </c>
      <c r="E57" s="32">
        <f t="shared" si="6"/>
        <v>21.47</v>
      </c>
      <c r="F57" s="32">
        <f t="shared" si="6"/>
        <v>109.7</v>
      </c>
      <c r="G57" s="32">
        <f t="shared" si="6"/>
        <v>644.7700000000001</v>
      </c>
    </row>
    <row r="58" spans="1:7" ht="15.75" customHeight="1" x14ac:dyDescent="0.25">
      <c r="A58" s="25"/>
      <c r="B58" s="25" t="s">
        <v>47</v>
      </c>
      <c r="C58" s="42">
        <f>C57+C49</f>
        <v>1240</v>
      </c>
      <c r="D58" s="43">
        <f t="shared" ref="D58:G58" si="7">D57+D49</f>
        <v>29.150000000000006</v>
      </c>
      <c r="E58" s="43">
        <f t="shared" si="7"/>
        <v>48.83</v>
      </c>
      <c r="F58" s="43">
        <f t="shared" si="7"/>
        <v>189.65</v>
      </c>
      <c r="G58" s="43">
        <f t="shared" si="7"/>
        <v>1250.1100000000001</v>
      </c>
    </row>
    <row r="59" spans="1:7" ht="15.75" customHeight="1" x14ac:dyDescent="0.25">
      <c r="A59" s="211" t="s">
        <v>48</v>
      </c>
      <c r="B59" s="211"/>
      <c r="C59" s="211"/>
      <c r="D59" s="51"/>
      <c r="E59" s="51"/>
      <c r="F59" s="51"/>
      <c r="G59" s="51"/>
    </row>
    <row r="60" spans="1:7" ht="15.6" customHeight="1" x14ac:dyDescent="0.25">
      <c r="A60" s="211" t="s">
        <v>12</v>
      </c>
      <c r="B60" s="211"/>
      <c r="C60" s="211"/>
      <c r="D60" s="51"/>
      <c r="E60" s="51"/>
      <c r="F60" s="51"/>
      <c r="G60" s="51"/>
    </row>
    <row r="61" spans="1:7" ht="31.5" x14ac:dyDescent="0.25">
      <c r="A61" s="4">
        <v>182</v>
      </c>
      <c r="B61" s="5" t="s">
        <v>49</v>
      </c>
      <c r="C61" s="6">
        <v>200</v>
      </c>
      <c r="D61" s="18">
        <v>3.62</v>
      </c>
      <c r="E61" s="18">
        <v>7.61</v>
      </c>
      <c r="F61" s="18">
        <v>23.73</v>
      </c>
      <c r="G61" s="18">
        <v>178.21</v>
      </c>
    </row>
    <row r="62" spans="1:7" x14ac:dyDescent="0.25">
      <c r="A62" s="52">
        <v>7</v>
      </c>
      <c r="B62" s="53" t="s">
        <v>50</v>
      </c>
      <c r="C62" s="52">
        <v>15</v>
      </c>
      <c r="D62" s="7">
        <v>3.48</v>
      </c>
      <c r="E62" s="7">
        <v>4.43</v>
      </c>
      <c r="F62" s="7">
        <v>0</v>
      </c>
      <c r="G62" s="7">
        <v>54</v>
      </c>
    </row>
    <row r="63" spans="1:7" ht="19.899999999999999" customHeight="1" x14ac:dyDescent="0.25">
      <c r="A63" s="6">
        <v>338</v>
      </c>
      <c r="B63" s="5" t="s">
        <v>17</v>
      </c>
      <c r="C63" s="6">
        <v>100</v>
      </c>
      <c r="D63" s="7">
        <v>0.4</v>
      </c>
      <c r="E63" s="7">
        <v>0.4</v>
      </c>
      <c r="F63" s="7">
        <v>9.7899999999999991</v>
      </c>
      <c r="G63" s="7">
        <v>46.82</v>
      </c>
    </row>
    <row r="64" spans="1:7" ht="17.45" customHeight="1" x14ac:dyDescent="0.25">
      <c r="A64" s="4">
        <v>349</v>
      </c>
      <c r="B64" s="5" t="s">
        <v>23</v>
      </c>
      <c r="C64" s="6">
        <v>200</v>
      </c>
      <c r="D64" s="18">
        <v>0.66</v>
      </c>
      <c r="E64" s="18">
        <v>0.09</v>
      </c>
      <c r="F64" s="18">
        <v>32.01</v>
      </c>
      <c r="G64" s="18">
        <v>132.80000000000001</v>
      </c>
    </row>
    <row r="65" spans="1:7" x14ac:dyDescent="0.25">
      <c r="A65" s="54"/>
      <c r="B65" s="5" t="s">
        <v>24</v>
      </c>
      <c r="C65" s="6">
        <v>20</v>
      </c>
      <c r="D65" s="19">
        <v>1.5</v>
      </c>
      <c r="E65" s="19">
        <v>0.1</v>
      </c>
      <c r="F65" s="19">
        <v>10</v>
      </c>
      <c r="G65" s="19">
        <v>47.4</v>
      </c>
    </row>
    <row r="66" spans="1:7" x14ac:dyDescent="0.25">
      <c r="A66" s="55"/>
      <c r="B66" s="56" t="s">
        <v>18</v>
      </c>
      <c r="C66" s="57">
        <f t="shared" ref="C66:G66" si="8">SUM(C61:C65)</f>
        <v>535</v>
      </c>
      <c r="D66" s="32">
        <f t="shared" si="8"/>
        <v>9.66</v>
      </c>
      <c r="E66" s="32">
        <f t="shared" si="8"/>
        <v>12.629999999999999</v>
      </c>
      <c r="F66" s="32">
        <f t="shared" si="8"/>
        <v>75.53</v>
      </c>
      <c r="G66" s="32">
        <f t="shared" si="8"/>
        <v>459.23</v>
      </c>
    </row>
    <row r="67" spans="1:7" x14ac:dyDescent="0.25">
      <c r="A67" s="211" t="s">
        <v>19</v>
      </c>
      <c r="B67" s="211"/>
      <c r="C67" s="211"/>
      <c r="D67" s="58"/>
      <c r="E67" s="58"/>
      <c r="F67" s="58"/>
      <c r="G67" s="58"/>
    </row>
    <row r="68" spans="1:7" x14ac:dyDescent="0.25">
      <c r="A68" s="4">
        <v>67</v>
      </c>
      <c r="B68" s="5" t="s">
        <v>52</v>
      </c>
      <c r="C68" s="6">
        <v>60</v>
      </c>
      <c r="D68" s="14">
        <v>0.84</v>
      </c>
      <c r="E68" s="14">
        <v>6.02</v>
      </c>
      <c r="F68" s="14">
        <v>4.37</v>
      </c>
      <c r="G68" s="14">
        <v>75.06</v>
      </c>
    </row>
    <row r="69" spans="1:7" ht="31.5" x14ac:dyDescent="0.25">
      <c r="A69" s="36">
        <v>82</v>
      </c>
      <c r="B69" s="37" t="s">
        <v>53</v>
      </c>
      <c r="C69" s="40">
        <v>200</v>
      </c>
      <c r="D69" s="59">
        <v>3.18</v>
      </c>
      <c r="E69" s="59">
        <v>1.72</v>
      </c>
      <c r="F69" s="59">
        <v>2.72</v>
      </c>
      <c r="G69" s="59">
        <v>38.4</v>
      </c>
    </row>
    <row r="70" spans="1:7" x14ac:dyDescent="0.25">
      <c r="A70" s="4">
        <v>290</v>
      </c>
      <c r="B70" s="5" t="s">
        <v>54</v>
      </c>
      <c r="C70" s="6" t="s">
        <v>116</v>
      </c>
      <c r="D70" s="7">
        <v>14</v>
      </c>
      <c r="E70" s="7">
        <v>15.28</v>
      </c>
      <c r="F70" s="7">
        <v>4.96</v>
      </c>
      <c r="G70" s="7">
        <v>212.4</v>
      </c>
    </row>
    <row r="71" spans="1:7" x14ac:dyDescent="0.25">
      <c r="A71" s="4">
        <v>168</v>
      </c>
      <c r="B71" s="5" t="s">
        <v>14</v>
      </c>
      <c r="C71" s="6">
        <v>150</v>
      </c>
      <c r="D71" s="8">
        <v>7.11</v>
      </c>
      <c r="E71" s="8">
        <v>8.33</v>
      </c>
      <c r="F71" s="8">
        <v>41.19</v>
      </c>
      <c r="G71" s="8">
        <v>257.87</v>
      </c>
    </row>
    <row r="72" spans="1:7" x14ac:dyDescent="0.25">
      <c r="A72" s="36">
        <v>342</v>
      </c>
      <c r="B72" s="37" t="s">
        <v>36</v>
      </c>
      <c r="C72" s="40">
        <v>200</v>
      </c>
      <c r="D72" s="21">
        <v>0.16</v>
      </c>
      <c r="E72" s="21">
        <v>0.16</v>
      </c>
      <c r="F72" s="21">
        <v>27.88</v>
      </c>
      <c r="G72" s="21">
        <v>114.6</v>
      </c>
    </row>
    <row r="73" spans="1:7" x14ac:dyDescent="0.25">
      <c r="A73" s="4"/>
      <c r="B73" s="5" t="s">
        <v>24</v>
      </c>
      <c r="C73" s="6">
        <v>20</v>
      </c>
      <c r="D73" s="19">
        <v>1.5</v>
      </c>
      <c r="E73" s="19">
        <v>0.1</v>
      </c>
      <c r="F73" s="19">
        <v>10</v>
      </c>
      <c r="G73" s="19">
        <v>47.4</v>
      </c>
    </row>
    <row r="74" spans="1:7" x14ac:dyDescent="0.25">
      <c r="A74" s="20">
        <v>1</v>
      </c>
      <c r="B74" s="5" t="s">
        <v>25</v>
      </c>
      <c r="C74" s="6">
        <v>40</v>
      </c>
      <c r="D74" s="21">
        <v>2.2400000000000002</v>
      </c>
      <c r="E74" s="21">
        <v>0.52</v>
      </c>
      <c r="F74" s="21">
        <v>23.7</v>
      </c>
      <c r="G74" s="21">
        <v>91.96</v>
      </c>
    </row>
    <row r="75" spans="1:7" x14ac:dyDescent="0.25">
      <c r="A75" s="22"/>
      <c r="B75" s="23" t="s">
        <v>26</v>
      </c>
      <c r="C75" s="24">
        <f t="shared" ref="C75:G75" si="9">SUM(C68:C74)</f>
        <v>670</v>
      </c>
      <c r="D75" s="60">
        <f t="shared" si="9"/>
        <v>29.03</v>
      </c>
      <c r="E75" s="60">
        <f t="shared" si="9"/>
        <v>32.130000000000003</v>
      </c>
      <c r="F75" s="60">
        <f t="shared" si="9"/>
        <v>114.82</v>
      </c>
      <c r="G75" s="60">
        <f t="shared" si="9"/>
        <v>837.69</v>
      </c>
    </row>
    <row r="76" spans="1:7" ht="15.75" customHeight="1" x14ac:dyDescent="0.25">
      <c r="A76" s="25"/>
      <c r="B76" s="25" t="s">
        <v>55</v>
      </c>
      <c r="C76" s="42">
        <f>C75+C66</f>
        <v>1205</v>
      </c>
      <c r="D76" s="43">
        <f t="shared" ref="D76:G76" si="10">D75+D66</f>
        <v>38.69</v>
      </c>
      <c r="E76" s="43">
        <f t="shared" si="10"/>
        <v>44.760000000000005</v>
      </c>
      <c r="F76" s="43">
        <f t="shared" si="10"/>
        <v>190.35</v>
      </c>
      <c r="G76" s="43">
        <f t="shared" si="10"/>
        <v>1296.92</v>
      </c>
    </row>
    <row r="77" spans="1:7" ht="15.75" customHeight="1" x14ac:dyDescent="0.25">
      <c r="A77" s="211" t="s">
        <v>56</v>
      </c>
      <c r="B77" s="211"/>
      <c r="C77" s="211"/>
      <c r="D77" s="33"/>
      <c r="E77" s="33"/>
      <c r="F77" s="33"/>
      <c r="G77" s="33"/>
    </row>
    <row r="78" spans="1:7" x14ac:dyDescent="0.25">
      <c r="A78" s="211" t="s">
        <v>12</v>
      </c>
      <c r="B78" s="211"/>
      <c r="C78" s="211"/>
      <c r="D78" s="33"/>
      <c r="E78" s="33"/>
      <c r="F78" s="33"/>
      <c r="G78" s="33"/>
    </row>
    <row r="79" spans="1:7" x14ac:dyDescent="0.25">
      <c r="A79" s="4">
        <v>294</v>
      </c>
      <c r="B79" s="5" t="s">
        <v>57</v>
      </c>
      <c r="C79" s="6">
        <v>90</v>
      </c>
      <c r="D79" s="18">
        <v>14.17</v>
      </c>
      <c r="E79" s="18">
        <v>12.2</v>
      </c>
      <c r="F79" s="18">
        <v>13.27</v>
      </c>
      <c r="G79" s="18">
        <v>232.87</v>
      </c>
    </row>
    <row r="80" spans="1:7" x14ac:dyDescent="0.25">
      <c r="A80" s="36">
        <v>314</v>
      </c>
      <c r="B80" s="37" t="s">
        <v>35</v>
      </c>
      <c r="C80" s="39">
        <v>190</v>
      </c>
      <c r="D80" s="8">
        <v>5.07</v>
      </c>
      <c r="E80" s="8">
        <v>5.37</v>
      </c>
      <c r="F80" s="8">
        <v>31.11</v>
      </c>
      <c r="G80" s="8">
        <v>193.04</v>
      </c>
    </row>
    <row r="81" spans="1:7" x14ac:dyDescent="0.25">
      <c r="A81" s="4">
        <v>6</v>
      </c>
      <c r="B81" s="5" t="s">
        <v>42</v>
      </c>
      <c r="C81" s="6">
        <v>10</v>
      </c>
      <c r="D81" s="8">
        <v>0.08</v>
      </c>
      <c r="E81" s="8">
        <v>8.24</v>
      </c>
      <c r="F81" s="8">
        <v>0.08</v>
      </c>
      <c r="G81" s="8">
        <v>74.8</v>
      </c>
    </row>
    <row r="82" spans="1:7" x14ac:dyDescent="0.25">
      <c r="A82" s="4">
        <v>377</v>
      </c>
      <c r="B82" s="5" t="s">
        <v>15</v>
      </c>
      <c r="C82" s="6">
        <v>200</v>
      </c>
      <c r="D82" s="7">
        <v>0.13</v>
      </c>
      <c r="E82" s="7">
        <v>0.02</v>
      </c>
      <c r="F82" s="7">
        <v>15.2</v>
      </c>
      <c r="G82" s="7">
        <v>62</v>
      </c>
    </row>
    <row r="83" spans="1:7" x14ac:dyDescent="0.25">
      <c r="A83" s="4"/>
      <c r="B83" s="5" t="s">
        <v>24</v>
      </c>
      <c r="C83" s="6">
        <v>20</v>
      </c>
      <c r="D83" s="19">
        <v>1.5</v>
      </c>
      <c r="E83" s="19">
        <v>0.1</v>
      </c>
      <c r="F83" s="19">
        <v>10</v>
      </c>
      <c r="G83" s="19">
        <v>47.4</v>
      </c>
    </row>
    <row r="84" spans="1:7" x14ac:dyDescent="0.25">
      <c r="A84" s="55"/>
      <c r="B84" s="56" t="s">
        <v>18</v>
      </c>
      <c r="C84" s="57">
        <f>SUM(C79:C83)</f>
        <v>510</v>
      </c>
      <c r="D84" s="49">
        <f t="shared" ref="D84:G84" si="11">SUM(D79:D83)</f>
        <v>20.95</v>
      </c>
      <c r="E84" s="49">
        <f t="shared" si="11"/>
        <v>25.930000000000003</v>
      </c>
      <c r="F84" s="49">
        <f t="shared" si="11"/>
        <v>69.66</v>
      </c>
      <c r="G84" s="49">
        <f t="shared" si="11"/>
        <v>610.11</v>
      </c>
    </row>
    <row r="85" spans="1:7" x14ac:dyDescent="0.25">
      <c r="A85" s="211" t="s">
        <v>19</v>
      </c>
      <c r="B85" s="211"/>
      <c r="C85" s="211"/>
      <c r="D85" s="61"/>
      <c r="E85" s="61"/>
      <c r="F85" s="61"/>
      <c r="G85" s="61"/>
    </row>
    <row r="86" spans="1:7" x14ac:dyDescent="0.25">
      <c r="A86" s="4">
        <v>20</v>
      </c>
      <c r="B86" s="5" t="s">
        <v>58</v>
      </c>
      <c r="C86" s="6">
        <v>60</v>
      </c>
      <c r="D86" s="7">
        <v>0.85</v>
      </c>
      <c r="E86" s="7">
        <v>3.05</v>
      </c>
      <c r="F86" s="7">
        <v>5.4</v>
      </c>
      <c r="G86" s="7">
        <v>52.44</v>
      </c>
    </row>
    <row r="87" spans="1:7" x14ac:dyDescent="0.25">
      <c r="A87" s="62" t="s">
        <v>136</v>
      </c>
      <c r="B87" s="37" t="s">
        <v>59</v>
      </c>
      <c r="C87" s="40">
        <v>200</v>
      </c>
      <c r="D87" s="14">
        <v>1.87</v>
      </c>
      <c r="E87" s="14">
        <v>2.2599999999999998</v>
      </c>
      <c r="F87" s="14">
        <v>13.31</v>
      </c>
      <c r="G87" s="14">
        <v>81</v>
      </c>
    </row>
    <row r="88" spans="1:7" x14ac:dyDescent="0.25">
      <c r="A88" s="4" t="s">
        <v>128</v>
      </c>
      <c r="B88" s="5" t="s">
        <v>34</v>
      </c>
      <c r="C88" s="6" t="s">
        <v>124</v>
      </c>
      <c r="D88" s="18">
        <v>9.67</v>
      </c>
      <c r="E88" s="18">
        <v>4.4000000000000004</v>
      </c>
      <c r="F88" s="18">
        <v>3.82</v>
      </c>
      <c r="G88" s="19">
        <v>105</v>
      </c>
    </row>
    <row r="89" spans="1:7" x14ac:dyDescent="0.25">
      <c r="A89" s="40">
        <v>128</v>
      </c>
      <c r="B89" s="37" t="s">
        <v>61</v>
      </c>
      <c r="C89" s="40">
        <v>150</v>
      </c>
      <c r="D89" s="7">
        <v>3.1</v>
      </c>
      <c r="E89" s="7">
        <v>9.14</v>
      </c>
      <c r="F89" s="7">
        <v>18</v>
      </c>
      <c r="G89" s="7">
        <v>172.43</v>
      </c>
    </row>
    <row r="90" spans="1:7" x14ac:dyDescent="0.25">
      <c r="A90" s="4">
        <v>349</v>
      </c>
      <c r="B90" s="5" t="s">
        <v>23</v>
      </c>
      <c r="C90" s="6">
        <v>200</v>
      </c>
      <c r="D90" s="18">
        <v>0.66</v>
      </c>
      <c r="E90" s="18">
        <v>0.09</v>
      </c>
      <c r="F90" s="18">
        <v>32.01</v>
      </c>
      <c r="G90" s="18">
        <v>132.80000000000001</v>
      </c>
    </row>
    <row r="91" spans="1:7" x14ac:dyDescent="0.25">
      <c r="A91" s="4"/>
      <c r="B91" s="5" t="s">
        <v>24</v>
      </c>
      <c r="C91" s="6">
        <v>20</v>
      </c>
      <c r="D91" s="19">
        <v>1.5</v>
      </c>
      <c r="E91" s="19">
        <v>0.1</v>
      </c>
      <c r="F91" s="19">
        <v>10</v>
      </c>
      <c r="G91" s="19">
        <v>47.4</v>
      </c>
    </row>
    <row r="92" spans="1:7" x14ac:dyDescent="0.25">
      <c r="A92" s="20">
        <v>1</v>
      </c>
      <c r="B92" s="5" t="s">
        <v>25</v>
      </c>
      <c r="C92" s="6">
        <v>40</v>
      </c>
      <c r="D92" s="21">
        <v>2.2400000000000002</v>
      </c>
      <c r="E92" s="21">
        <v>0.52</v>
      </c>
      <c r="F92" s="21">
        <v>23.7</v>
      </c>
      <c r="G92" s="21">
        <v>91.96</v>
      </c>
    </row>
    <row r="93" spans="1:7" x14ac:dyDescent="0.25">
      <c r="A93" s="20"/>
      <c r="B93" s="23" t="s">
        <v>26</v>
      </c>
      <c r="C93" s="12">
        <f>SUM(C86:C92)</f>
        <v>670</v>
      </c>
      <c r="D93" s="32">
        <f>SUM(D86:D92)</f>
        <v>19.89</v>
      </c>
      <c r="E93" s="32">
        <f t="shared" ref="E93:G93" si="12">SUM(E86:E92)</f>
        <v>19.560000000000002</v>
      </c>
      <c r="F93" s="32">
        <f t="shared" si="12"/>
        <v>106.24</v>
      </c>
      <c r="G93" s="32">
        <f t="shared" si="12"/>
        <v>683.03000000000009</v>
      </c>
    </row>
    <row r="94" spans="1:7" ht="15.75" customHeight="1" x14ac:dyDescent="0.25">
      <c r="A94" s="25"/>
      <c r="B94" s="25" t="s">
        <v>62</v>
      </c>
      <c r="C94" s="24">
        <f>C93+C84</f>
        <v>1180</v>
      </c>
      <c r="D94" s="63">
        <f t="shared" ref="D94:G94" si="13">D93+D84</f>
        <v>40.840000000000003</v>
      </c>
      <c r="E94" s="63">
        <f t="shared" si="13"/>
        <v>45.490000000000009</v>
      </c>
      <c r="F94" s="63">
        <f t="shared" si="13"/>
        <v>175.89999999999998</v>
      </c>
      <c r="G94" s="63">
        <f t="shared" si="13"/>
        <v>1293.1400000000001</v>
      </c>
    </row>
    <row r="95" spans="1:7" ht="15.75" customHeight="1" x14ac:dyDescent="0.25">
      <c r="A95" s="211" t="s">
        <v>63</v>
      </c>
      <c r="B95" s="211"/>
      <c r="C95" s="211"/>
      <c r="D95" s="61"/>
      <c r="E95" s="61"/>
      <c r="F95" s="61"/>
      <c r="G95" s="61"/>
    </row>
    <row r="96" spans="1:7" x14ac:dyDescent="0.25">
      <c r="A96" s="211" t="s">
        <v>12</v>
      </c>
      <c r="B96" s="211"/>
      <c r="C96" s="211"/>
      <c r="D96" s="61"/>
      <c r="E96" s="61"/>
      <c r="F96" s="61"/>
      <c r="G96" s="61"/>
    </row>
    <row r="97" spans="1:7" x14ac:dyDescent="0.25">
      <c r="A97" s="4">
        <v>207</v>
      </c>
      <c r="B97" s="5" t="s">
        <v>64</v>
      </c>
      <c r="C97" s="45" t="s">
        <v>120</v>
      </c>
      <c r="D97" s="8">
        <v>7.1</v>
      </c>
      <c r="E97" s="8">
        <v>7.01</v>
      </c>
      <c r="F97" s="8">
        <v>22.71</v>
      </c>
      <c r="G97" s="8">
        <v>218</v>
      </c>
    </row>
    <row r="98" spans="1:7" x14ac:dyDescent="0.25">
      <c r="A98" s="36">
        <v>342</v>
      </c>
      <c r="B98" s="37" t="s">
        <v>36</v>
      </c>
      <c r="C98" s="40">
        <v>200</v>
      </c>
      <c r="D98" s="21">
        <v>0.16</v>
      </c>
      <c r="E98" s="21">
        <v>0.16</v>
      </c>
      <c r="F98" s="21">
        <v>27.88</v>
      </c>
      <c r="G98" s="21">
        <v>114.6</v>
      </c>
    </row>
    <row r="99" spans="1:7" x14ac:dyDescent="0.25">
      <c r="A99" s="4"/>
      <c r="B99" s="5" t="s">
        <v>24</v>
      </c>
      <c r="C99" s="6">
        <v>20</v>
      </c>
      <c r="D99" s="19">
        <v>1.5</v>
      </c>
      <c r="E99" s="19">
        <v>0.1</v>
      </c>
      <c r="F99" s="19">
        <v>10</v>
      </c>
      <c r="G99" s="19">
        <v>47.4</v>
      </c>
    </row>
    <row r="100" spans="1:7" x14ac:dyDescent="0.25">
      <c r="A100" s="6">
        <v>338</v>
      </c>
      <c r="B100" s="5" t="s">
        <v>17</v>
      </c>
      <c r="C100" s="6">
        <v>100</v>
      </c>
      <c r="D100" s="7">
        <v>0.4</v>
      </c>
      <c r="E100" s="7">
        <v>0.4</v>
      </c>
      <c r="F100" s="7">
        <v>9.7899999999999991</v>
      </c>
      <c r="G100" s="7">
        <v>46.82</v>
      </c>
    </row>
    <row r="101" spans="1:7" x14ac:dyDescent="0.25">
      <c r="A101" s="22"/>
      <c r="B101" s="23" t="s">
        <v>18</v>
      </c>
      <c r="C101" s="24">
        <f>200+C98+C99+C100</f>
        <v>520</v>
      </c>
      <c r="D101" s="63">
        <f t="shared" ref="D101:G101" si="14">D97+D98+D99+D100</f>
        <v>9.16</v>
      </c>
      <c r="E101" s="63">
        <f t="shared" si="14"/>
        <v>7.67</v>
      </c>
      <c r="F101" s="63">
        <f t="shared" si="14"/>
        <v>70.38</v>
      </c>
      <c r="G101" s="63">
        <f t="shared" si="14"/>
        <v>426.82</v>
      </c>
    </row>
    <row r="102" spans="1:7" x14ac:dyDescent="0.25">
      <c r="A102" s="211" t="s">
        <v>19</v>
      </c>
      <c r="B102" s="211"/>
      <c r="C102" s="211"/>
      <c r="D102" s="64"/>
      <c r="E102" s="64"/>
      <c r="F102" s="64"/>
      <c r="G102" s="64"/>
    </row>
    <row r="103" spans="1:7" x14ac:dyDescent="0.25">
      <c r="A103" s="65">
        <v>33</v>
      </c>
      <c r="B103" s="53" t="s">
        <v>66</v>
      </c>
      <c r="C103" s="52">
        <v>60</v>
      </c>
      <c r="D103" s="7">
        <v>0.82</v>
      </c>
      <c r="E103" s="7">
        <v>3.52</v>
      </c>
      <c r="F103" s="7">
        <v>4.84</v>
      </c>
      <c r="G103" s="7">
        <v>54.41</v>
      </c>
    </row>
    <row r="104" spans="1:7" x14ac:dyDescent="0.25">
      <c r="A104" s="36">
        <v>86</v>
      </c>
      <c r="B104" s="37" t="s">
        <v>67</v>
      </c>
      <c r="C104" s="40">
        <v>200</v>
      </c>
      <c r="D104" s="59">
        <v>1.77</v>
      </c>
      <c r="E104" s="59">
        <v>4.05</v>
      </c>
      <c r="F104" s="59">
        <v>9.5399999999999991</v>
      </c>
      <c r="G104" s="59">
        <v>81.8</v>
      </c>
    </row>
    <row r="105" spans="1:7" x14ac:dyDescent="0.25">
      <c r="A105" s="36">
        <v>265</v>
      </c>
      <c r="B105" s="37" t="s">
        <v>68</v>
      </c>
      <c r="C105" s="38" t="s">
        <v>33</v>
      </c>
      <c r="D105" s="21">
        <v>21.95</v>
      </c>
      <c r="E105" s="21">
        <v>22.48</v>
      </c>
      <c r="F105" s="21">
        <v>34.61</v>
      </c>
      <c r="G105" s="21">
        <v>428.26</v>
      </c>
    </row>
    <row r="106" spans="1:7" x14ac:dyDescent="0.25">
      <c r="A106" s="4">
        <v>377</v>
      </c>
      <c r="B106" s="5" t="s">
        <v>15</v>
      </c>
      <c r="C106" s="6">
        <v>200</v>
      </c>
      <c r="D106" s="7">
        <v>0.13</v>
      </c>
      <c r="E106" s="7">
        <v>0.02</v>
      </c>
      <c r="F106" s="7">
        <v>15.2</v>
      </c>
      <c r="G106" s="7">
        <v>62</v>
      </c>
    </row>
    <row r="107" spans="1:7" x14ac:dyDescent="0.25">
      <c r="A107" s="4"/>
      <c r="B107" s="5" t="s">
        <v>24</v>
      </c>
      <c r="C107" s="6">
        <v>20</v>
      </c>
      <c r="D107" s="19">
        <v>1.5</v>
      </c>
      <c r="E107" s="19">
        <v>0.1</v>
      </c>
      <c r="F107" s="19">
        <v>10</v>
      </c>
      <c r="G107" s="19">
        <v>47.4</v>
      </c>
    </row>
    <row r="108" spans="1:7" x14ac:dyDescent="0.25">
      <c r="A108" s="20">
        <v>1</v>
      </c>
      <c r="B108" s="5" t="s">
        <v>25</v>
      </c>
      <c r="C108" s="6">
        <v>40</v>
      </c>
      <c r="D108" s="21">
        <v>2.2400000000000002</v>
      </c>
      <c r="E108" s="21">
        <v>0.52</v>
      </c>
      <c r="F108" s="21">
        <v>23.7</v>
      </c>
      <c r="G108" s="21">
        <v>91.96</v>
      </c>
    </row>
    <row r="109" spans="1:7" x14ac:dyDescent="0.25">
      <c r="A109" s="22"/>
      <c r="B109" s="23" t="s">
        <v>26</v>
      </c>
      <c r="C109" s="23">
        <f>C103+C104+C105+C106+C107+C108</f>
        <v>720</v>
      </c>
      <c r="D109" s="63">
        <f t="shared" ref="D109:G109" si="15">D103+D104+D105+D106+D107+D108</f>
        <v>28.409999999999997</v>
      </c>
      <c r="E109" s="63">
        <f t="shared" si="15"/>
        <v>30.69</v>
      </c>
      <c r="F109" s="63">
        <f t="shared" si="15"/>
        <v>97.89</v>
      </c>
      <c r="G109" s="63">
        <f t="shared" si="15"/>
        <v>765.83</v>
      </c>
    </row>
    <row r="110" spans="1:7" ht="15.75" customHeight="1" x14ac:dyDescent="0.25">
      <c r="A110" s="66"/>
      <c r="B110" s="66" t="s">
        <v>69</v>
      </c>
      <c r="C110" s="42">
        <f>C109+C101</f>
        <v>1240</v>
      </c>
      <c r="D110" s="43">
        <f t="shared" ref="D110:G110" si="16">D109+D101</f>
        <v>37.569999999999993</v>
      </c>
      <c r="E110" s="43">
        <f t="shared" si="16"/>
        <v>38.36</v>
      </c>
      <c r="F110" s="43">
        <f t="shared" si="16"/>
        <v>168.26999999999998</v>
      </c>
      <c r="G110" s="43">
        <f t="shared" si="16"/>
        <v>1192.6500000000001</v>
      </c>
    </row>
    <row r="111" spans="1:7" ht="15.75" customHeight="1" x14ac:dyDescent="0.25">
      <c r="A111" s="211" t="s">
        <v>70</v>
      </c>
      <c r="B111" s="211"/>
      <c r="C111" s="211"/>
      <c r="D111" s="64"/>
      <c r="E111" s="64"/>
      <c r="F111" s="64"/>
      <c r="G111" s="64"/>
    </row>
    <row r="112" spans="1:7" x14ac:dyDescent="0.25">
      <c r="A112" s="211" t="s">
        <v>12</v>
      </c>
      <c r="B112" s="211"/>
      <c r="C112" s="211"/>
      <c r="D112" s="64"/>
      <c r="E112" s="64"/>
      <c r="F112" s="64"/>
      <c r="G112" s="64"/>
    </row>
    <row r="113" spans="1:7" x14ac:dyDescent="0.25">
      <c r="A113" s="36">
        <v>229</v>
      </c>
      <c r="B113" s="37" t="s">
        <v>34</v>
      </c>
      <c r="C113" s="39" t="s">
        <v>118</v>
      </c>
      <c r="D113" s="8">
        <v>8.77</v>
      </c>
      <c r="E113" s="8">
        <v>3.96</v>
      </c>
      <c r="F113" s="8">
        <v>3.42</v>
      </c>
      <c r="G113" s="8">
        <v>94.5</v>
      </c>
    </row>
    <row r="114" spans="1:7" x14ac:dyDescent="0.25">
      <c r="A114" s="40">
        <v>128</v>
      </c>
      <c r="B114" s="37" t="s">
        <v>61</v>
      </c>
      <c r="C114" s="40">
        <v>150</v>
      </c>
      <c r="D114" s="7">
        <v>3.1</v>
      </c>
      <c r="E114" s="7">
        <v>9.14</v>
      </c>
      <c r="F114" s="7">
        <v>18</v>
      </c>
      <c r="G114" s="7">
        <v>172.43</v>
      </c>
    </row>
    <row r="115" spans="1:7" x14ac:dyDescent="0.25">
      <c r="A115" s="67">
        <v>382</v>
      </c>
      <c r="B115" s="31" t="s">
        <v>72</v>
      </c>
      <c r="C115" s="10">
        <v>200</v>
      </c>
      <c r="D115" s="7">
        <v>4.08</v>
      </c>
      <c r="E115" s="7">
        <v>3.54</v>
      </c>
      <c r="F115" s="7">
        <v>17.579999999999998</v>
      </c>
      <c r="G115" s="7">
        <v>118.6</v>
      </c>
    </row>
    <row r="116" spans="1:7" x14ac:dyDescent="0.25">
      <c r="A116" s="4"/>
      <c r="B116" s="5" t="s">
        <v>24</v>
      </c>
      <c r="C116" s="6">
        <v>20</v>
      </c>
      <c r="D116" s="19">
        <v>1.5</v>
      </c>
      <c r="E116" s="19">
        <v>0.1</v>
      </c>
      <c r="F116" s="19">
        <v>10</v>
      </c>
      <c r="G116" s="19">
        <v>47.4</v>
      </c>
    </row>
    <row r="117" spans="1:7" x14ac:dyDescent="0.25">
      <c r="A117" s="20">
        <v>1</v>
      </c>
      <c r="B117" s="5" t="s">
        <v>25</v>
      </c>
      <c r="C117" s="6">
        <v>40</v>
      </c>
      <c r="D117" s="21">
        <v>2.2400000000000002</v>
      </c>
      <c r="E117" s="21">
        <v>0.52</v>
      </c>
      <c r="F117" s="21">
        <v>23.7</v>
      </c>
      <c r="G117" s="21">
        <v>91.96</v>
      </c>
    </row>
    <row r="118" spans="1:7" x14ac:dyDescent="0.25">
      <c r="A118" s="20"/>
      <c r="B118" s="23" t="s">
        <v>18</v>
      </c>
      <c r="C118" s="12">
        <f>SUM(C113:C117)</f>
        <v>410</v>
      </c>
      <c r="D118" s="13">
        <f>SUM(D113:D117)</f>
        <v>19.689999999999998</v>
      </c>
      <c r="E118" s="13">
        <f t="shared" ref="E118:G118" si="17">SUM(E113:E117)</f>
        <v>17.260000000000002</v>
      </c>
      <c r="F118" s="13">
        <f t="shared" si="17"/>
        <v>72.7</v>
      </c>
      <c r="G118" s="13">
        <f t="shared" si="17"/>
        <v>524.89</v>
      </c>
    </row>
    <row r="119" spans="1:7" x14ac:dyDescent="0.25">
      <c r="A119" s="211" t="s">
        <v>19</v>
      </c>
      <c r="B119" s="211"/>
      <c r="C119" s="211"/>
      <c r="D119" s="58"/>
      <c r="E119" s="58"/>
      <c r="F119" s="58"/>
      <c r="G119" s="58"/>
    </row>
    <row r="120" spans="1:7" x14ac:dyDescent="0.25">
      <c r="A120" s="4">
        <v>99</v>
      </c>
      <c r="B120" s="5" t="s">
        <v>73</v>
      </c>
      <c r="C120" s="6">
        <v>200</v>
      </c>
      <c r="D120" s="7">
        <v>1.7</v>
      </c>
      <c r="E120" s="7">
        <v>1.8</v>
      </c>
      <c r="F120" s="7">
        <v>6.2</v>
      </c>
      <c r="G120" s="7">
        <v>43</v>
      </c>
    </row>
    <row r="121" spans="1:7" x14ac:dyDescent="0.25">
      <c r="A121" s="80">
        <v>294</v>
      </c>
      <c r="B121" s="5" t="s">
        <v>57</v>
      </c>
      <c r="C121" s="81">
        <v>100</v>
      </c>
      <c r="D121" s="18">
        <v>15.74</v>
      </c>
      <c r="E121" s="18">
        <v>13.56</v>
      </c>
      <c r="F121" s="18">
        <v>14.74</v>
      </c>
      <c r="G121" s="18">
        <v>258.74</v>
      </c>
    </row>
    <row r="122" spans="1:7" x14ac:dyDescent="0.25">
      <c r="A122" s="123" t="s">
        <v>90</v>
      </c>
      <c r="B122" s="34" t="s">
        <v>91</v>
      </c>
      <c r="C122" s="124">
        <v>150</v>
      </c>
      <c r="D122" s="21">
        <v>4.58</v>
      </c>
      <c r="E122" s="21">
        <v>5.42</v>
      </c>
      <c r="F122" s="21">
        <v>37.5</v>
      </c>
      <c r="G122" s="21">
        <v>208.33</v>
      </c>
    </row>
    <row r="123" spans="1:7" x14ac:dyDescent="0.25">
      <c r="A123" s="30"/>
      <c r="B123" s="31" t="s">
        <v>30</v>
      </c>
      <c r="C123" s="10">
        <v>200</v>
      </c>
      <c r="D123" s="7">
        <v>0.06</v>
      </c>
      <c r="E123" s="7">
        <v>0.02</v>
      </c>
      <c r="F123" s="7">
        <v>23.3</v>
      </c>
      <c r="G123" s="7">
        <v>123.7</v>
      </c>
    </row>
    <row r="124" spans="1:7" x14ac:dyDescent="0.25">
      <c r="A124" s="4"/>
      <c r="B124" s="5" t="s">
        <v>24</v>
      </c>
      <c r="C124" s="6">
        <v>20</v>
      </c>
      <c r="D124" s="19">
        <v>1.5</v>
      </c>
      <c r="E124" s="19">
        <v>0.1</v>
      </c>
      <c r="F124" s="19">
        <v>10</v>
      </c>
      <c r="G124" s="19">
        <v>47.4</v>
      </c>
    </row>
    <row r="125" spans="1:7" x14ac:dyDescent="0.25">
      <c r="A125" s="20">
        <v>1</v>
      </c>
      <c r="B125" s="5" t="s">
        <v>25</v>
      </c>
      <c r="C125" s="6">
        <v>40</v>
      </c>
      <c r="D125" s="21">
        <v>2.2400000000000002</v>
      </c>
      <c r="E125" s="21">
        <v>0.52</v>
      </c>
      <c r="F125" s="21">
        <v>23.7</v>
      </c>
      <c r="G125" s="21">
        <v>91.96</v>
      </c>
    </row>
    <row r="126" spans="1:7" x14ac:dyDescent="0.25">
      <c r="A126" s="41"/>
      <c r="B126" s="23" t="s">
        <v>26</v>
      </c>
      <c r="C126" s="24">
        <f>C120+90+C122+C123+C124+C125</f>
        <v>700</v>
      </c>
      <c r="D126" s="63">
        <f t="shared" ref="D126:G126" si="18">D120+D121+D122+D123+D124+D125</f>
        <v>25.82</v>
      </c>
      <c r="E126" s="63">
        <f t="shared" si="18"/>
        <v>21.42</v>
      </c>
      <c r="F126" s="63">
        <f t="shared" si="18"/>
        <v>115.44</v>
      </c>
      <c r="G126" s="63">
        <f t="shared" si="18"/>
        <v>773.13000000000011</v>
      </c>
    </row>
    <row r="127" spans="1:7" ht="15.75" customHeight="1" x14ac:dyDescent="0.25">
      <c r="A127" s="41"/>
      <c r="B127" s="25" t="s">
        <v>74</v>
      </c>
      <c r="C127" s="42">
        <f>C126+C118</f>
        <v>1110</v>
      </c>
      <c r="D127" s="43">
        <f t="shared" ref="D127:G127" si="19">D126+D118</f>
        <v>45.51</v>
      </c>
      <c r="E127" s="43">
        <f t="shared" si="19"/>
        <v>38.680000000000007</v>
      </c>
      <c r="F127" s="43">
        <f t="shared" si="19"/>
        <v>188.14</v>
      </c>
      <c r="G127" s="43">
        <f t="shared" si="19"/>
        <v>1298.02</v>
      </c>
    </row>
    <row r="128" spans="1:7" ht="15.75" customHeight="1" x14ac:dyDescent="0.25">
      <c r="A128" s="211" t="s">
        <v>75</v>
      </c>
      <c r="B128" s="211"/>
      <c r="C128" s="211"/>
      <c r="D128" s="61"/>
      <c r="E128" s="61"/>
      <c r="F128" s="61"/>
      <c r="G128" s="61"/>
    </row>
    <row r="129" spans="1:7" ht="15.6" customHeight="1" x14ac:dyDescent="0.25">
      <c r="A129" s="211" t="s">
        <v>12</v>
      </c>
      <c r="B129" s="211"/>
      <c r="C129" s="211"/>
      <c r="D129" s="61"/>
      <c r="E129" s="61"/>
      <c r="F129" s="61"/>
      <c r="G129" s="61"/>
    </row>
    <row r="130" spans="1:7" ht="31.5" x14ac:dyDescent="0.25">
      <c r="A130" s="4">
        <v>182</v>
      </c>
      <c r="B130" s="5" t="s">
        <v>49</v>
      </c>
      <c r="C130" s="6">
        <v>210</v>
      </c>
      <c r="D130" s="18">
        <v>3.8</v>
      </c>
      <c r="E130" s="18">
        <v>7.99</v>
      </c>
      <c r="F130" s="18">
        <v>24.92</v>
      </c>
      <c r="G130" s="18">
        <v>187.12</v>
      </c>
    </row>
    <row r="131" spans="1:7" x14ac:dyDescent="0.25">
      <c r="A131" s="52">
        <v>7</v>
      </c>
      <c r="B131" s="53" t="s">
        <v>50</v>
      </c>
      <c r="C131" s="52">
        <v>10</v>
      </c>
      <c r="D131" s="7">
        <v>2.3199999999999998</v>
      </c>
      <c r="E131" s="7">
        <v>2.95</v>
      </c>
      <c r="F131" s="7">
        <v>0</v>
      </c>
      <c r="G131" s="7">
        <v>36</v>
      </c>
    </row>
    <row r="132" spans="1:7" x14ac:dyDescent="0.25">
      <c r="A132" s="4">
        <v>6</v>
      </c>
      <c r="B132" s="5" t="s">
        <v>42</v>
      </c>
      <c r="C132" s="6">
        <v>10</v>
      </c>
      <c r="D132" s="8">
        <v>0.08</v>
      </c>
      <c r="E132" s="8">
        <v>8.24</v>
      </c>
      <c r="F132" s="8">
        <v>0.08</v>
      </c>
      <c r="G132" s="8">
        <v>74.8</v>
      </c>
    </row>
    <row r="133" spans="1:7" x14ac:dyDescent="0.25">
      <c r="A133" s="4">
        <v>377</v>
      </c>
      <c r="B133" s="5" t="s">
        <v>15</v>
      </c>
      <c r="C133" s="6">
        <v>200</v>
      </c>
      <c r="D133" s="7">
        <v>0.13</v>
      </c>
      <c r="E133" s="7">
        <v>0.02</v>
      </c>
      <c r="F133" s="7">
        <v>15.2</v>
      </c>
      <c r="G133" s="7">
        <v>62</v>
      </c>
    </row>
    <row r="134" spans="1:7" x14ac:dyDescent="0.25">
      <c r="A134" s="6">
        <v>338</v>
      </c>
      <c r="B134" s="5" t="s">
        <v>17</v>
      </c>
      <c r="C134" s="6">
        <v>100</v>
      </c>
      <c r="D134" s="7">
        <v>0.4</v>
      </c>
      <c r="E134" s="7">
        <v>0.4</v>
      </c>
      <c r="F134" s="7">
        <v>9.7899999999999991</v>
      </c>
      <c r="G134" s="7">
        <v>46.82</v>
      </c>
    </row>
    <row r="135" spans="1:7" x14ac:dyDescent="0.25">
      <c r="A135" s="4"/>
      <c r="B135" s="5" t="s">
        <v>24</v>
      </c>
      <c r="C135" s="6">
        <v>20</v>
      </c>
      <c r="D135" s="19">
        <v>1.5</v>
      </c>
      <c r="E135" s="19">
        <v>0.1</v>
      </c>
      <c r="F135" s="19">
        <v>10</v>
      </c>
      <c r="G135" s="19">
        <v>47.4</v>
      </c>
    </row>
    <row r="136" spans="1:7" x14ac:dyDescent="0.25">
      <c r="A136" s="41"/>
      <c r="B136" s="56" t="s">
        <v>18</v>
      </c>
      <c r="C136" s="24">
        <f>SUM(C130:C135)</f>
        <v>550</v>
      </c>
      <c r="D136" s="60">
        <f>SUM(D130:D135)</f>
        <v>8.23</v>
      </c>
      <c r="E136" s="60">
        <f>SUM(E130:E135)</f>
        <v>19.7</v>
      </c>
      <c r="F136" s="60">
        <f>SUM(F130:F135)</f>
        <v>59.99</v>
      </c>
      <c r="G136" s="60">
        <f>SUM(G130:G135)</f>
        <v>454.14</v>
      </c>
    </row>
    <row r="137" spans="1:7" x14ac:dyDescent="0.25">
      <c r="A137" s="211" t="s">
        <v>19</v>
      </c>
      <c r="B137" s="211"/>
      <c r="C137" s="211"/>
      <c r="D137" s="61"/>
      <c r="E137" s="68"/>
      <c r="F137" s="61"/>
      <c r="G137" s="61"/>
    </row>
    <row r="138" spans="1:7" x14ac:dyDescent="0.25">
      <c r="A138" s="4">
        <v>10</v>
      </c>
      <c r="B138" s="5" t="s">
        <v>43</v>
      </c>
      <c r="C138" s="6">
        <v>60</v>
      </c>
      <c r="D138" s="19">
        <v>1.8</v>
      </c>
      <c r="E138" s="19">
        <v>3.11</v>
      </c>
      <c r="F138" s="19">
        <v>3.78</v>
      </c>
      <c r="G138" s="19">
        <v>50.16</v>
      </c>
    </row>
    <row r="139" spans="1:7" x14ac:dyDescent="0.25">
      <c r="A139" s="69" t="s">
        <v>131</v>
      </c>
      <c r="B139" s="70" t="s">
        <v>76</v>
      </c>
      <c r="C139" s="71">
        <v>200</v>
      </c>
      <c r="D139" s="18">
        <v>4.66</v>
      </c>
      <c r="E139" s="18">
        <v>6.82</v>
      </c>
      <c r="F139" s="18">
        <v>5.08</v>
      </c>
      <c r="G139" s="18">
        <v>101.87</v>
      </c>
    </row>
    <row r="140" spans="1:7" x14ac:dyDescent="0.25">
      <c r="A140" s="30" t="s">
        <v>132</v>
      </c>
      <c r="B140" s="72" t="s">
        <v>77</v>
      </c>
      <c r="C140" s="73" t="s">
        <v>78</v>
      </c>
      <c r="D140" s="21">
        <v>18.52</v>
      </c>
      <c r="E140" s="21">
        <v>20.69</v>
      </c>
      <c r="F140" s="21">
        <v>18.96</v>
      </c>
      <c r="G140" s="21">
        <v>337.3</v>
      </c>
    </row>
    <row r="141" spans="1:7" x14ac:dyDescent="0.25">
      <c r="A141" s="67">
        <v>382</v>
      </c>
      <c r="B141" s="31" t="s">
        <v>72</v>
      </c>
      <c r="C141" s="10">
        <v>200</v>
      </c>
      <c r="D141" s="7">
        <v>4.08</v>
      </c>
      <c r="E141" s="7">
        <v>3.54</v>
      </c>
      <c r="F141" s="7">
        <v>17.579999999999998</v>
      </c>
      <c r="G141" s="7">
        <v>118.6</v>
      </c>
    </row>
    <row r="142" spans="1:7" x14ac:dyDescent="0.25">
      <c r="A142" s="4"/>
      <c r="B142" s="5" t="s">
        <v>24</v>
      </c>
      <c r="C142" s="6">
        <v>20</v>
      </c>
      <c r="D142" s="19">
        <v>1.5</v>
      </c>
      <c r="E142" s="19">
        <v>0.1</v>
      </c>
      <c r="F142" s="19">
        <v>10</v>
      </c>
      <c r="G142" s="19">
        <v>47.4</v>
      </c>
    </row>
    <row r="143" spans="1:7" x14ac:dyDescent="0.25">
      <c r="A143" s="20">
        <v>1</v>
      </c>
      <c r="B143" s="5" t="s">
        <v>25</v>
      </c>
      <c r="C143" s="6">
        <v>40</v>
      </c>
      <c r="D143" s="21">
        <v>2.2400000000000002</v>
      </c>
      <c r="E143" s="21">
        <v>0.52</v>
      </c>
      <c r="F143" s="21">
        <v>23.7</v>
      </c>
      <c r="G143" s="21">
        <v>91.96</v>
      </c>
    </row>
    <row r="144" spans="1:7" ht="15.75" customHeight="1" x14ac:dyDescent="0.25">
      <c r="A144" s="41"/>
      <c r="B144" s="23" t="s">
        <v>26</v>
      </c>
      <c r="C144" s="24">
        <v>720</v>
      </c>
      <c r="D144" s="74">
        <f>SUM(D138:D143)</f>
        <v>32.800000000000004</v>
      </c>
      <c r="E144" s="74">
        <f t="shared" ref="E144:G144" si="20">SUM(E138:E143)</f>
        <v>34.780000000000008</v>
      </c>
      <c r="F144" s="74">
        <f t="shared" si="20"/>
        <v>79.099999999999994</v>
      </c>
      <c r="G144" s="74">
        <f t="shared" si="20"/>
        <v>747.29000000000008</v>
      </c>
    </row>
    <row r="145" spans="1:7" ht="15.75" customHeight="1" x14ac:dyDescent="0.25">
      <c r="A145" s="41"/>
      <c r="B145" s="25" t="s">
        <v>79</v>
      </c>
      <c r="C145" s="42">
        <f>C144+C136</f>
        <v>1270</v>
      </c>
      <c r="D145" s="43">
        <f t="shared" ref="D145:G145" si="21">D144+D136</f>
        <v>41.03</v>
      </c>
      <c r="E145" s="43">
        <f t="shared" si="21"/>
        <v>54.480000000000004</v>
      </c>
      <c r="F145" s="43">
        <f t="shared" si="21"/>
        <v>139.09</v>
      </c>
      <c r="G145" s="43">
        <f t="shared" si="21"/>
        <v>1201.43</v>
      </c>
    </row>
    <row r="146" spans="1:7" x14ac:dyDescent="0.25">
      <c r="A146" s="211" t="s">
        <v>80</v>
      </c>
      <c r="B146" s="211"/>
      <c r="C146" s="211"/>
      <c r="D146" s="64"/>
      <c r="E146" s="64"/>
      <c r="F146" s="64"/>
      <c r="G146" s="64"/>
    </row>
    <row r="147" spans="1:7" x14ac:dyDescent="0.25">
      <c r="A147" s="211" t="s">
        <v>12</v>
      </c>
      <c r="B147" s="211"/>
      <c r="C147" s="211"/>
      <c r="D147" s="64"/>
      <c r="E147" s="64"/>
      <c r="F147" s="64"/>
      <c r="G147" s="64"/>
    </row>
    <row r="148" spans="1:7" x14ac:dyDescent="0.25">
      <c r="A148" s="36">
        <v>265</v>
      </c>
      <c r="B148" s="37" t="s">
        <v>68</v>
      </c>
      <c r="C148" s="38" t="s">
        <v>33</v>
      </c>
      <c r="D148" s="21">
        <v>21.95</v>
      </c>
      <c r="E148" s="21">
        <v>22.48</v>
      </c>
      <c r="F148" s="21">
        <v>34.61</v>
      </c>
      <c r="G148" s="21">
        <v>428.26</v>
      </c>
    </row>
    <row r="149" spans="1:7" x14ac:dyDescent="0.25">
      <c r="A149" s="30" t="s">
        <v>133</v>
      </c>
      <c r="B149" s="31" t="s">
        <v>65</v>
      </c>
      <c r="C149" s="10">
        <v>200</v>
      </c>
      <c r="D149" s="7">
        <v>0.06</v>
      </c>
      <c r="E149" s="7">
        <v>0.02</v>
      </c>
      <c r="F149" s="7">
        <v>9.93</v>
      </c>
      <c r="G149" s="7">
        <v>39.79</v>
      </c>
    </row>
    <row r="150" spans="1:7" x14ac:dyDescent="0.25">
      <c r="A150" s="4"/>
      <c r="B150" s="5" t="s">
        <v>24</v>
      </c>
      <c r="C150" s="6">
        <v>20</v>
      </c>
      <c r="D150" s="19">
        <v>1.5</v>
      </c>
      <c r="E150" s="19">
        <v>0.1</v>
      </c>
      <c r="F150" s="19">
        <v>10</v>
      </c>
      <c r="G150" s="19">
        <v>47.4</v>
      </c>
    </row>
    <row r="151" spans="1:7" x14ac:dyDescent="0.25">
      <c r="A151" s="6">
        <v>338</v>
      </c>
      <c r="B151" s="5" t="s">
        <v>17</v>
      </c>
      <c r="C151" s="6">
        <v>100</v>
      </c>
      <c r="D151" s="7">
        <v>0.4</v>
      </c>
      <c r="E151" s="7">
        <v>0.4</v>
      </c>
      <c r="F151" s="7">
        <v>9.7899999999999991</v>
      </c>
      <c r="G151" s="7">
        <v>46.82</v>
      </c>
    </row>
    <row r="152" spans="1:7" x14ac:dyDescent="0.25">
      <c r="A152" s="41"/>
      <c r="B152" s="23" t="s">
        <v>18</v>
      </c>
      <c r="C152" s="24">
        <v>520</v>
      </c>
      <c r="D152" s="32">
        <f>SUM(D148:D151)</f>
        <v>23.909999999999997</v>
      </c>
      <c r="E152" s="32">
        <f t="shared" ref="E152:G152" si="22">SUM(E148:E151)</f>
        <v>23</v>
      </c>
      <c r="F152" s="32">
        <f t="shared" si="22"/>
        <v>64.33</v>
      </c>
      <c r="G152" s="32">
        <f t="shared" si="22"/>
        <v>562.2700000000001</v>
      </c>
    </row>
    <row r="153" spans="1:7" x14ac:dyDescent="0.25">
      <c r="A153" s="211" t="s">
        <v>19</v>
      </c>
      <c r="B153" s="211"/>
      <c r="C153" s="211"/>
      <c r="D153" s="61"/>
      <c r="E153" s="61"/>
      <c r="F153" s="61"/>
      <c r="G153" s="61"/>
    </row>
    <row r="154" spans="1:7" x14ac:dyDescent="0.25">
      <c r="A154" s="4">
        <v>67</v>
      </c>
      <c r="B154" s="5" t="s">
        <v>52</v>
      </c>
      <c r="C154" s="6">
        <v>60</v>
      </c>
      <c r="D154" s="14">
        <v>0.84</v>
      </c>
      <c r="E154" s="14">
        <v>6.02</v>
      </c>
      <c r="F154" s="14">
        <v>4.37</v>
      </c>
      <c r="G154" s="14">
        <v>75.06</v>
      </c>
    </row>
    <row r="155" spans="1:7" ht="31.5" x14ac:dyDescent="0.25">
      <c r="A155" s="4">
        <v>82</v>
      </c>
      <c r="B155" s="5" t="s">
        <v>53</v>
      </c>
      <c r="C155" s="6">
        <v>200</v>
      </c>
      <c r="D155" s="59">
        <v>3.18</v>
      </c>
      <c r="E155" s="59">
        <v>1.72</v>
      </c>
      <c r="F155" s="59">
        <v>2.72</v>
      </c>
      <c r="G155" s="59">
        <v>38.4</v>
      </c>
    </row>
    <row r="156" spans="1:7" x14ac:dyDescent="0.25">
      <c r="A156" s="47" t="s">
        <v>134</v>
      </c>
      <c r="B156" s="37" t="s">
        <v>81</v>
      </c>
      <c r="C156" s="40">
        <v>90</v>
      </c>
      <c r="D156" s="59">
        <v>9.73</v>
      </c>
      <c r="E156" s="59">
        <v>3.69</v>
      </c>
      <c r="F156" s="59">
        <v>11.96</v>
      </c>
      <c r="G156" s="59">
        <v>175.48</v>
      </c>
    </row>
    <row r="157" spans="1:7" x14ac:dyDescent="0.25">
      <c r="A157" s="40">
        <v>128</v>
      </c>
      <c r="B157" s="37" t="s">
        <v>61</v>
      </c>
      <c r="C157" s="40">
        <v>150</v>
      </c>
      <c r="D157" s="7">
        <v>3.1</v>
      </c>
      <c r="E157" s="7">
        <v>9.14</v>
      </c>
      <c r="F157" s="7">
        <v>18</v>
      </c>
      <c r="G157" s="7">
        <v>172.43</v>
      </c>
    </row>
    <row r="158" spans="1:7" x14ac:dyDescent="0.25">
      <c r="A158" s="4">
        <v>349</v>
      </c>
      <c r="B158" s="5" t="s">
        <v>23</v>
      </c>
      <c r="C158" s="6">
        <v>200</v>
      </c>
      <c r="D158" s="18">
        <v>0.66</v>
      </c>
      <c r="E158" s="18">
        <v>0.09</v>
      </c>
      <c r="F158" s="18">
        <v>32.01</v>
      </c>
      <c r="G158" s="18">
        <v>132.80000000000001</v>
      </c>
    </row>
    <row r="159" spans="1:7" x14ac:dyDescent="0.25">
      <c r="A159" s="4"/>
      <c r="B159" s="5" t="s">
        <v>24</v>
      </c>
      <c r="C159" s="6">
        <v>20</v>
      </c>
      <c r="D159" s="19">
        <v>1.5</v>
      </c>
      <c r="E159" s="19">
        <v>0.1</v>
      </c>
      <c r="F159" s="19">
        <v>10</v>
      </c>
      <c r="G159" s="19">
        <v>47.4</v>
      </c>
    </row>
    <row r="160" spans="1:7" x14ac:dyDescent="0.25">
      <c r="A160" s="20">
        <v>1</v>
      </c>
      <c r="B160" s="5" t="s">
        <v>25</v>
      </c>
      <c r="C160" s="6">
        <v>40</v>
      </c>
      <c r="D160" s="21">
        <v>2.2400000000000002</v>
      </c>
      <c r="E160" s="21">
        <v>0.52</v>
      </c>
      <c r="F160" s="21">
        <v>23.7</v>
      </c>
      <c r="G160" s="21">
        <v>91.96</v>
      </c>
    </row>
    <row r="161" spans="1:7" ht="15.75" customHeight="1" x14ac:dyDescent="0.25">
      <c r="A161" s="41"/>
      <c r="B161" s="23" t="s">
        <v>26</v>
      </c>
      <c r="C161" s="24">
        <f t="shared" ref="C161:G161" si="23">SUM(C154:C160)</f>
        <v>760</v>
      </c>
      <c r="D161" s="32">
        <f t="shared" si="23"/>
        <v>21.25</v>
      </c>
      <c r="E161" s="32">
        <f t="shared" si="23"/>
        <v>21.28</v>
      </c>
      <c r="F161" s="32">
        <f t="shared" si="23"/>
        <v>102.76</v>
      </c>
      <c r="G161" s="32">
        <f t="shared" si="23"/>
        <v>733.53000000000009</v>
      </c>
    </row>
    <row r="162" spans="1:7" ht="15.75" customHeight="1" x14ac:dyDescent="0.25">
      <c r="A162" s="41"/>
      <c r="B162" s="25" t="s">
        <v>82</v>
      </c>
      <c r="C162" s="24">
        <f>C161+C152</f>
        <v>1280</v>
      </c>
      <c r="D162" s="63">
        <f t="shared" ref="D162:G162" si="24">D161+D152</f>
        <v>45.16</v>
      </c>
      <c r="E162" s="63">
        <f t="shared" si="24"/>
        <v>44.28</v>
      </c>
      <c r="F162" s="63">
        <f t="shared" si="24"/>
        <v>167.09</v>
      </c>
      <c r="G162" s="63">
        <f t="shared" si="24"/>
        <v>1295.8000000000002</v>
      </c>
    </row>
    <row r="163" spans="1:7" x14ac:dyDescent="0.25">
      <c r="A163" s="211" t="s">
        <v>83</v>
      </c>
      <c r="B163" s="211"/>
      <c r="C163" s="211"/>
      <c r="D163" s="61"/>
      <c r="E163" s="75"/>
      <c r="F163" s="75"/>
      <c r="G163" s="61"/>
    </row>
    <row r="164" spans="1:7" x14ac:dyDescent="0.25">
      <c r="A164" s="211" t="s">
        <v>12</v>
      </c>
      <c r="B164" s="211"/>
      <c r="C164" s="211"/>
      <c r="D164" s="61"/>
      <c r="E164" s="75"/>
      <c r="F164" s="75"/>
      <c r="G164" s="61"/>
    </row>
    <row r="165" spans="1:7" x14ac:dyDescent="0.25">
      <c r="A165" s="4">
        <v>183</v>
      </c>
      <c r="B165" s="5" t="s">
        <v>84</v>
      </c>
      <c r="C165" s="6">
        <v>250</v>
      </c>
      <c r="D165" s="8">
        <v>6.45</v>
      </c>
      <c r="E165" s="8">
        <v>9.2200000000000006</v>
      </c>
      <c r="F165" s="8">
        <v>24.98</v>
      </c>
      <c r="G165" s="8">
        <v>209.45</v>
      </c>
    </row>
    <row r="166" spans="1:7" x14ac:dyDescent="0.25">
      <c r="A166" s="52">
        <v>7</v>
      </c>
      <c r="B166" s="53" t="s">
        <v>50</v>
      </c>
      <c r="C166" s="52">
        <v>10</v>
      </c>
      <c r="D166" s="7">
        <v>2.3199999999999998</v>
      </c>
      <c r="E166" s="7">
        <v>2.95</v>
      </c>
      <c r="F166" s="7">
        <v>0</v>
      </c>
      <c r="G166" s="7">
        <v>36</v>
      </c>
    </row>
    <row r="167" spans="1:7" x14ac:dyDescent="0.25">
      <c r="A167" s="4">
        <v>379</v>
      </c>
      <c r="B167" s="5" t="s">
        <v>51</v>
      </c>
      <c r="C167" s="6">
        <v>200</v>
      </c>
      <c r="D167" s="18">
        <v>3.17</v>
      </c>
      <c r="E167" s="18">
        <v>2.68</v>
      </c>
      <c r="F167" s="18">
        <v>15.9</v>
      </c>
      <c r="G167" s="19">
        <v>100.6</v>
      </c>
    </row>
    <row r="168" spans="1:7" x14ac:dyDescent="0.25">
      <c r="A168" s="9"/>
      <c r="B168" s="5" t="s">
        <v>16</v>
      </c>
      <c r="C168" s="10">
        <v>25</v>
      </c>
      <c r="D168" s="11">
        <v>1.88</v>
      </c>
      <c r="E168" s="11">
        <v>3.44</v>
      </c>
      <c r="F168" s="11">
        <v>14.38</v>
      </c>
      <c r="G168" s="11">
        <v>93.75</v>
      </c>
    </row>
    <row r="169" spans="1:7" x14ac:dyDescent="0.25">
      <c r="A169" s="4"/>
      <c r="B169" s="5" t="s">
        <v>24</v>
      </c>
      <c r="C169" s="6">
        <v>20</v>
      </c>
      <c r="D169" s="19">
        <v>1.5</v>
      </c>
      <c r="E169" s="19">
        <v>0.1</v>
      </c>
      <c r="F169" s="19">
        <v>10</v>
      </c>
      <c r="G169" s="19">
        <v>47.4</v>
      </c>
    </row>
    <row r="170" spans="1:7" x14ac:dyDescent="0.25">
      <c r="A170" s="41"/>
      <c r="B170" s="23" t="s">
        <v>18</v>
      </c>
      <c r="C170" s="24">
        <f>SUM(C165:C169)</f>
        <v>505</v>
      </c>
      <c r="D170" s="13">
        <f>SUM(D165:D169)</f>
        <v>15.32</v>
      </c>
      <c r="E170" s="13">
        <f>SUM(E165:E169)</f>
        <v>18.390000000000004</v>
      </c>
      <c r="F170" s="13">
        <f>SUM(F165:F169)</f>
        <v>65.260000000000005</v>
      </c>
      <c r="G170" s="13">
        <f>SUM(G165:G169)</f>
        <v>487.19999999999993</v>
      </c>
    </row>
    <row r="171" spans="1:7" x14ac:dyDescent="0.25">
      <c r="A171" s="211" t="s">
        <v>19</v>
      </c>
      <c r="B171" s="211"/>
      <c r="C171" s="211"/>
      <c r="D171" s="61"/>
      <c r="E171" s="61"/>
      <c r="F171" s="61"/>
      <c r="G171" s="61"/>
    </row>
    <row r="172" spans="1:7" x14ac:dyDescent="0.25">
      <c r="A172" s="4">
        <v>20</v>
      </c>
      <c r="B172" s="5" t="s">
        <v>58</v>
      </c>
      <c r="C172" s="6">
        <v>60</v>
      </c>
      <c r="D172" s="7">
        <v>0.85</v>
      </c>
      <c r="E172" s="7">
        <v>3.05</v>
      </c>
      <c r="F172" s="7">
        <v>5.4</v>
      </c>
      <c r="G172" s="7">
        <v>52.44</v>
      </c>
    </row>
    <row r="173" spans="1:7" x14ac:dyDescent="0.25">
      <c r="A173" s="76">
        <v>84</v>
      </c>
      <c r="B173" s="37" t="s">
        <v>85</v>
      </c>
      <c r="C173" s="38" t="s">
        <v>86</v>
      </c>
      <c r="D173" s="7">
        <v>6.61</v>
      </c>
      <c r="E173" s="7">
        <v>8.2899999999999991</v>
      </c>
      <c r="F173" s="7">
        <v>11.98</v>
      </c>
      <c r="G173" s="7">
        <v>158</v>
      </c>
    </row>
    <row r="174" spans="1:7" x14ac:dyDescent="0.25">
      <c r="A174" s="36">
        <v>260</v>
      </c>
      <c r="B174" s="37" t="s">
        <v>87</v>
      </c>
      <c r="C174" s="40" t="s">
        <v>116</v>
      </c>
      <c r="D174" s="77">
        <v>11.64</v>
      </c>
      <c r="E174" s="59">
        <v>13.43</v>
      </c>
      <c r="F174" s="59">
        <v>2.31</v>
      </c>
      <c r="G174" s="59">
        <v>176.8</v>
      </c>
    </row>
    <row r="175" spans="1:7" x14ac:dyDescent="0.25">
      <c r="A175" s="123" t="s">
        <v>90</v>
      </c>
      <c r="B175" s="34" t="s">
        <v>91</v>
      </c>
      <c r="C175" s="124">
        <v>150</v>
      </c>
      <c r="D175" s="21">
        <v>4.58</v>
      </c>
      <c r="E175" s="21">
        <v>5.42</v>
      </c>
      <c r="F175" s="21">
        <v>37.5</v>
      </c>
      <c r="G175" s="21">
        <v>208.33</v>
      </c>
    </row>
    <row r="176" spans="1:7" x14ac:dyDescent="0.25">
      <c r="A176" s="30" t="s">
        <v>94</v>
      </c>
      <c r="B176" s="5" t="s">
        <v>15</v>
      </c>
      <c r="C176" s="6">
        <v>200</v>
      </c>
      <c r="D176" s="7">
        <v>0.13</v>
      </c>
      <c r="E176" s="7">
        <v>0.02</v>
      </c>
      <c r="F176" s="7">
        <v>15.2</v>
      </c>
      <c r="G176" s="7">
        <v>62</v>
      </c>
    </row>
    <row r="177" spans="1:7" x14ac:dyDescent="0.25">
      <c r="A177" s="4"/>
      <c r="B177" s="5" t="s">
        <v>24</v>
      </c>
      <c r="C177" s="6">
        <v>20</v>
      </c>
      <c r="D177" s="19">
        <v>1.5</v>
      </c>
      <c r="E177" s="19">
        <v>0.1</v>
      </c>
      <c r="F177" s="19">
        <v>10</v>
      </c>
      <c r="G177" s="19">
        <v>47.4</v>
      </c>
    </row>
    <row r="178" spans="1:7" x14ac:dyDescent="0.25">
      <c r="A178" s="20">
        <v>1</v>
      </c>
      <c r="B178" s="5" t="s">
        <v>25</v>
      </c>
      <c r="C178" s="6">
        <v>40</v>
      </c>
      <c r="D178" s="21">
        <v>2.2400000000000002</v>
      </c>
      <c r="E178" s="21">
        <v>0.52</v>
      </c>
      <c r="F178" s="21">
        <v>23.7</v>
      </c>
      <c r="G178" s="21">
        <v>91.96</v>
      </c>
    </row>
    <row r="179" spans="1:7" x14ac:dyDescent="0.25">
      <c r="A179" s="78"/>
      <c r="B179" s="79" t="s">
        <v>26</v>
      </c>
      <c r="C179" s="24">
        <v>760</v>
      </c>
      <c r="D179" s="60">
        <f t="shared" ref="D179:G179" si="25">SUM(D172:D178)</f>
        <v>27.549999999999997</v>
      </c>
      <c r="E179" s="60">
        <f t="shared" si="25"/>
        <v>30.83</v>
      </c>
      <c r="F179" s="60">
        <f t="shared" si="25"/>
        <v>106.09</v>
      </c>
      <c r="G179" s="60">
        <f t="shared" si="25"/>
        <v>796.93000000000006</v>
      </c>
    </row>
    <row r="180" spans="1:7" x14ac:dyDescent="0.25">
      <c r="A180" s="41"/>
      <c r="B180" s="25" t="s">
        <v>88</v>
      </c>
      <c r="C180" s="42">
        <f>C179+C170</f>
        <v>1265</v>
      </c>
      <c r="D180" s="43">
        <f t="shared" ref="D180:G180" si="26">D179+D170</f>
        <v>42.87</v>
      </c>
      <c r="E180" s="43">
        <f t="shared" si="26"/>
        <v>49.22</v>
      </c>
      <c r="F180" s="43">
        <f t="shared" si="26"/>
        <v>171.35000000000002</v>
      </c>
      <c r="G180" s="43">
        <f t="shared" si="26"/>
        <v>1284.1300000000001</v>
      </c>
    </row>
  </sheetData>
  <mergeCells count="41">
    <mergeCell ref="A171:C171"/>
    <mergeCell ref="A129:C129"/>
    <mergeCell ref="A147:C147"/>
    <mergeCell ref="A164:C164"/>
    <mergeCell ref="A137:C137"/>
    <mergeCell ref="A146:C146"/>
    <mergeCell ref="A153:C153"/>
    <mergeCell ref="A163:C163"/>
    <mergeCell ref="A43:C43"/>
    <mergeCell ref="A60:C60"/>
    <mergeCell ref="A96:C96"/>
    <mergeCell ref="A78:C78"/>
    <mergeCell ref="A95:C95"/>
    <mergeCell ref="A50:C50"/>
    <mergeCell ref="A59:C59"/>
    <mergeCell ref="A67:C67"/>
    <mergeCell ref="A77:C77"/>
    <mergeCell ref="A85:C85"/>
    <mergeCell ref="F1:G1"/>
    <mergeCell ref="A3:G3"/>
    <mergeCell ref="A4:C4"/>
    <mergeCell ref="D4:F4"/>
    <mergeCell ref="G4:G6"/>
    <mergeCell ref="A5:A6"/>
    <mergeCell ref="B5:B6"/>
    <mergeCell ref="C5:C6"/>
    <mergeCell ref="D5:D6"/>
    <mergeCell ref="E5:E6"/>
    <mergeCell ref="F5:F6"/>
    <mergeCell ref="A7:C7"/>
    <mergeCell ref="A16:C16"/>
    <mergeCell ref="A25:C25"/>
    <mergeCell ref="A32:C32"/>
    <mergeCell ref="A42:C42"/>
    <mergeCell ref="A8:C8"/>
    <mergeCell ref="A26:C26"/>
    <mergeCell ref="A102:C102"/>
    <mergeCell ref="A111:C111"/>
    <mergeCell ref="A119:C119"/>
    <mergeCell ref="A128:C128"/>
    <mergeCell ref="A112:C1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2"/>
  <sheetViews>
    <sheetView workbookViewId="0">
      <selection activeCell="K7" sqref="K7"/>
    </sheetView>
  </sheetViews>
  <sheetFormatPr defaultColWidth="9.140625" defaultRowHeight="15.75" x14ac:dyDescent="0.25"/>
  <cols>
    <col min="1" max="1" width="12.42578125" style="2" customWidth="1"/>
    <col min="2" max="2" width="48.28515625" style="2" customWidth="1"/>
    <col min="3" max="3" width="9.140625" style="2"/>
    <col min="4" max="7" width="9.7109375" style="2" customWidth="1"/>
    <col min="8" max="16384" width="9.140625" style="2"/>
  </cols>
  <sheetData>
    <row r="1" spans="1:7" customFormat="1" ht="45" customHeight="1" x14ac:dyDescent="0.25">
      <c r="A1" s="2"/>
      <c r="B1" s="2"/>
      <c r="C1" s="2"/>
      <c r="D1" s="2"/>
      <c r="E1" s="2"/>
      <c r="F1" s="213" t="s">
        <v>0</v>
      </c>
      <c r="G1" s="213"/>
    </row>
    <row r="2" spans="1:7" x14ac:dyDescent="0.25">
      <c r="A2" s="214" t="s">
        <v>89</v>
      </c>
      <c r="B2" s="214"/>
      <c r="C2" s="214"/>
      <c r="D2" s="214"/>
      <c r="E2" s="214"/>
      <c r="F2" s="214"/>
      <c r="G2" s="214"/>
    </row>
    <row r="3" spans="1:7" ht="15.75" customHeight="1" x14ac:dyDescent="0.25">
      <c r="A3" s="215" t="s">
        <v>2</v>
      </c>
      <c r="B3" s="215"/>
      <c r="C3" s="215"/>
      <c r="D3" s="212" t="s">
        <v>3</v>
      </c>
      <c r="E3" s="212"/>
      <c r="F3" s="212"/>
      <c r="G3" s="212" t="s">
        <v>4</v>
      </c>
    </row>
    <row r="4" spans="1:7" ht="15.75" customHeight="1" x14ac:dyDescent="0.25">
      <c r="A4" s="211" t="s">
        <v>5</v>
      </c>
      <c r="B4" s="211" t="s">
        <v>6</v>
      </c>
      <c r="C4" s="221" t="s">
        <v>7</v>
      </c>
      <c r="D4" s="212" t="s">
        <v>8</v>
      </c>
      <c r="E4" s="212" t="s">
        <v>9</v>
      </c>
      <c r="F4" s="212" t="s">
        <v>10</v>
      </c>
      <c r="G4" s="212"/>
    </row>
    <row r="5" spans="1:7" x14ac:dyDescent="0.25">
      <c r="A5" s="211"/>
      <c r="B5" s="211"/>
      <c r="C5" s="221"/>
      <c r="D5" s="212"/>
      <c r="E5" s="212"/>
      <c r="F5" s="212"/>
      <c r="G5" s="212"/>
    </row>
    <row r="6" spans="1:7" ht="15.75" customHeight="1" x14ac:dyDescent="0.25">
      <c r="A6" s="218" t="s">
        <v>11</v>
      </c>
      <c r="B6" s="219"/>
      <c r="C6" s="220"/>
      <c r="D6" s="3"/>
      <c r="E6" s="3"/>
      <c r="F6" s="3"/>
      <c r="G6" s="3"/>
    </row>
    <row r="7" spans="1:7" ht="15.75" customHeight="1" x14ac:dyDescent="0.25">
      <c r="A7" s="218" t="s">
        <v>12</v>
      </c>
      <c r="B7" s="219"/>
      <c r="C7" s="220"/>
      <c r="D7" s="3"/>
      <c r="E7" s="3"/>
      <c r="F7" s="3"/>
      <c r="G7" s="3"/>
    </row>
    <row r="8" spans="1:7" x14ac:dyDescent="0.25">
      <c r="A8" s="80">
        <v>290</v>
      </c>
      <c r="B8" s="5" t="s">
        <v>13</v>
      </c>
      <c r="C8" s="81">
        <v>100</v>
      </c>
      <c r="D8" s="7">
        <v>15.56</v>
      </c>
      <c r="E8" s="7">
        <v>16.98</v>
      </c>
      <c r="F8" s="7">
        <v>5.51</v>
      </c>
      <c r="G8" s="7">
        <v>236</v>
      </c>
    </row>
    <row r="9" spans="1:7" x14ac:dyDescent="0.25">
      <c r="A9" s="80">
        <v>168</v>
      </c>
      <c r="B9" s="5" t="s">
        <v>14</v>
      </c>
      <c r="C9" s="81">
        <v>180</v>
      </c>
      <c r="D9" s="8">
        <v>8.5299999999999994</v>
      </c>
      <c r="E9" s="8">
        <v>10</v>
      </c>
      <c r="F9" s="8">
        <v>49.43</v>
      </c>
      <c r="G9" s="8">
        <v>309.44</v>
      </c>
    </row>
    <row r="10" spans="1:7" x14ac:dyDescent="0.25">
      <c r="A10" s="80">
        <v>377</v>
      </c>
      <c r="B10" s="5" t="s">
        <v>15</v>
      </c>
      <c r="C10" s="81">
        <v>200</v>
      </c>
      <c r="D10" s="7">
        <v>0.13</v>
      </c>
      <c r="E10" s="7">
        <v>0.02</v>
      </c>
      <c r="F10" s="7">
        <v>15.2</v>
      </c>
      <c r="G10" s="7">
        <v>62</v>
      </c>
    </row>
    <row r="11" spans="1:7" x14ac:dyDescent="0.25">
      <c r="A11" s="80"/>
      <c r="B11" s="5" t="s">
        <v>24</v>
      </c>
      <c r="C11" s="81">
        <v>20</v>
      </c>
      <c r="D11" s="19">
        <v>1.5</v>
      </c>
      <c r="E11" s="19">
        <v>0.1</v>
      </c>
      <c r="F11" s="19">
        <v>10</v>
      </c>
      <c r="G11" s="19">
        <v>47.4</v>
      </c>
    </row>
    <row r="12" spans="1:7" x14ac:dyDescent="0.25">
      <c r="A12" s="82"/>
      <c r="B12" s="5" t="s">
        <v>16</v>
      </c>
      <c r="C12" s="83">
        <v>25</v>
      </c>
      <c r="D12" s="11">
        <v>1.88</v>
      </c>
      <c r="E12" s="11">
        <v>3.44</v>
      </c>
      <c r="F12" s="11">
        <v>14.38</v>
      </c>
      <c r="G12" s="11">
        <v>93.75</v>
      </c>
    </row>
    <row r="13" spans="1:7" x14ac:dyDescent="0.25">
      <c r="A13" s="84">
        <v>338</v>
      </c>
      <c r="B13" s="5" t="s">
        <v>17</v>
      </c>
      <c r="C13" s="81">
        <v>100</v>
      </c>
      <c r="D13" s="7">
        <v>0.4</v>
      </c>
      <c r="E13" s="7">
        <v>0.4</v>
      </c>
      <c r="F13" s="7">
        <v>9.7899999999999991</v>
      </c>
      <c r="G13" s="7">
        <v>46.82</v>
      </c>
    </row>
    <row r="14" spans="1:7" x14ac:dyDescent="0.25">
      <c r="A14" s="84"/>
      <c r="B14" s="5"/>
      <c r="C14" s="81"/>
      <c r="D14" s="7"/>
      <c r="E14" s="7"/>
      <c r="F14" s="7"/>
      <c r="G14" s="7"/>
    </row>
    <row r="15" spans="1:7" x14ac:dyDescent="0.25">
      <c r="A15" s="85"/>
      <c r="B15" s="12" t="s">
        <v>18</v>
      </c>
      <c r="C15" s="86">
        <f>SUM(C8:C13)</f>
        <v>625</v>
      </c>
      <c r="D15" s="13">
        <f>SUM(D8:D13)</f>
        <v>27.999999999999996</v>
      </c>
      <c r="E15" s="13">
        <f t="shared" ref="E15:G15" si="0">SUM(E8:E13)</f>
        <v>30.94</v>
      </c>
      <c r="F15" s="13">
        <f t="shared" si="0"/>
        <v>104.31</v>
      </c>
      <c r="G15" s="13">
        <f t="shared" si="0"/>
        <v>795.41000000000008</v>
      </c>
    </row>
    <row r="16" spans="1:7" x14ac:dyDescent="0.25">
      <c r="A16" s="218" t="s">
        <v>19</v>
      </c>
      <c r="B16" s="219"/>
      <c r="C16" s="220"/>
      <c r="D16" s="3"/>
      <c r="E16" s="3"/>
      <c r="F16" s="3"/>
      <c r="G16" s="3"/>
    </row>
    <row r="17" spans="1:7" x14ac:dyDescent="0.25">
      <c r="A17" s="80">
        <v>47</v>
      </c>
      <c r="B17" s="5" t="s">
        <v>20</v>
      </c>
      <c r="C17" s="81">
        <v>100</v>
      </c>
      <c r="D17" s="14">
        <v>1.7</v>
      </c>
      <c r="E17" s="14">
        <v>5</v>
      </c>
      <c r="F17" s="14">
        <v>8.4499999999999993</v>
      </c>
      <c r="G17" s="14">
        <v>85.7</v>
      </c>
    </row>
    <row r="18" spans="1:7" x14ac:dyDescent="0.25">
      <c r="A18" s="87">
        <v>102</v>
      </c>
      <c r="B18" s="16" t="s">
        <v>21</v>
      </c>
      <c r="C18" s="88">
        <v>250</v>
      </c>
      <c r="D18" s="8">
        <v>9.83</v>
      </c>
      <c r="E18" s="8">
        <v>8.8800000000000008</v>
      </c>
      <c r="F18" s="8">
        <v>16.8</v>
      </c>
      <c r="G18" s="8">
        <v>169.34</v>
      </c>
    </row>
    <row r="19" spans="1:7" x14ac:dyDescent="0.25">
      <c r="A19" s="80">
        <v>206</v>
      </c>
      <c r="B19" s="5" t="s">
        <v>22</v>
      </c>
      <c r="C19" s="81">
        <v>200</v>
      </c>
      <c r="D19" s="8">
        <v>12.33</v>
      </c>
      <c r="E19" s="8">
        <v>13.35</v>
      </c>
      <c r="F19" s="8">
        <v>30.28</v>
      </c>
      <c r="G19" s="8">
        <v>290.67</v>
      </c>
    </row>
    <row r="20" spans="1:7" x14ac:dyDescent="0.25">
      <c r="A20" s="80">
        <v>349</v>
      </c>
      <c r="B20" s="5" t="s">
        <v>23</v>
      </c>
      <c r="C20" s="81">
        <v>200</v>
      </c>
      <c r="D20" s="18">
        <v>0.66</v>
      </c>
      <c r="E20" s="18">
        <v>0.09</v>
      </c>
      <c r="F20" s="18">
        <v>32.01</v>
      </c>
      <c r="G20" s="18">
        <v>132.80000000000001</v>
      </c>
    </row>
    <row r="21" spans="1:7" x14ac:dyDescent="0.25">
      <c r="A21" s="80"/>
      <c r="B21" s="5" t="s">
        <v>24</v>
      </c>
      <c r="C21" s="81">
        <v>20</v>
      </c>
      <c r="D21" s="19">
        <v>1.5</v>
      </c>
      <c r="E21" s="19">
        <v>0.1</v>
      </c>
      <c r="F21" s="19">
        <v>10</v>
      </c>
      <c r="G21" s="19">
        <v>47.4</v>
      </c>
    </row>
    <row r="22" spans="1:7" x14ac:dyDescent="0.25">
      <c r="A22" s="89">
        <v>1</v>
      </c>
      <c r="B22" s="5" t="s">
        <v>25</v>
      </c>
      <c r="C22" s="81">
        <v>40</v>
      </c>
      <c r="D22" s="21">
        <v>2.2400000000000002</v>
      </c>
      <c r="E22" s="21">
        <v>0.52</v>
      </c>
      <c r="F22" s="21">
        <v>23.7</v>
      </c>
      <c r="G22" s="21">
        <v>91.96</v>
      </c>
    </row>
    <row r="23" spans="1:7" x14ac:dyDescent="0.25">
      <c r="A23" s="90"/>
      <c r="B23" s="91" t="s">
        <v>26</v>
      </c>
      <c r="C23" s="92">
        <f>SUM(C17:C22)</f>
        <v>810</v>
      </c>
      <c r="D23" s="13">
        <f>SUM(D17:D22)</f>
        <v>28.259999999999998</v>
      </c>
      <c r="E23" s="13">
        <f t="shared" ref="E23:G23" si="1">SUM(E17:E22)</f>
        <v>27.94</v>
      </c>
      <c r="F23" s="13">
        <f t="shared" si="1"/>
        <v>121.24</v>
      </c>
      <c r="G23" s="13">
        <f t="shared" si="1"/>
        <v>817.87</v>
      </c>
    </row>
    <row r="24" spans="1:7" x14ac:dyDescent="0.25">
      <c r="A24" s="93"/>
      <c r="B24" s="25" t="s">
        <v>27</v>
      </c>
      <c r="C24" s="94">
        <f>C23+C15</f>
        <v>1435</v>
      </c>
      <c r="D24" s="95">
        <f t="shared" ref="D24:G24" si="2">D23+D15</f>
        <v>56.259999999999991</v>
      </c>
      <c r="E24" s="95">
        <f t="shared" si="2"/>
        <v>58.88</v>
      </c>
      <c r="F24" s="95">
        <f t="shared" si="2"/>
        <v>225.55</v>
      </c>
      <c r="G24" s="27">
        <f t="shared" si="2"/>
        <v>1613.2800000000002</v>
      </c>
    </row>
    <row r="25" spans="1:7" ht="15.75" customHeight="1" x14ac:dyDescent="0.25">
      <c r="A25" s="216" t="s">
        <v>28</v>
      </c>
      <c r="B25" s="211"/>
      <c r="C25" s="217"/>
      <c r="D25" s="28"/>
      <c r="E25" s="28"/>
      <c r="F25" s="28"/>
      <c r="G25" s="28"/>
    </row>
    <row r="26" spans="1:7" ht="15.75" customHeight="1" x14ac:dyDescent="0.25">
      <c r="A26" s="216" t="s">
        <v>12</v>
      </c>
      <c r="B26" s="211"/>
      <c r="C26" s="217"/>
      <c r="D26" s="28"/>
      <c r="E26" s="28"/>
      <c r="F26" s="28"/>
      <c r="G26" s="28"/>
    </row>
    <row r="27" spans="1:7" x14ac:dyDescent="0.25">
      <c r="A27" s="96">
        <v>237</v>
      </c>
      <c r="B27" s="29" t="s">
        <v>29</v>
      </c>
      <c r="C27" s="97">
        <v>220</v>
      </c>
      <c r="D27" s="18">
        <v>28.38</v>
      </c>
      <c r="E27" s="18">
        <v>20.190000000000001</v>
      </c>
      <c r="F27" s="18">
        <v>27.75</v>
      </c>
      <c r="G27" s="18">
        <v>399.56</v>
      </c>
    </row>
    <row r="28" spans="1:7" x14ac:dyDescent="0.25">
      <c r="A28" s="84">
        <v>338</v>
      </c>
      <c r="B28" s="5" t="s">
        <v>17</v>
      </c>
      <c r="C28" s="81">
        <v>100</v>
      </c>
      <c r="D28" s="7">
        <v>0.4</v>
      </c>
      <c r="E28" s="7">
        <v>0.4</v>
      </c>
      <c r="F28" s="7">
        <v>9.7899999999999991</v>
      </c>
      <c r="G28" s="7">
        <v>46.82</v>
      </c>
    </row>
    <row r="29" spans="1:7" x14ac:dyDescent="0.25">
      <c r="A29" s="98"/>
      <c r="B29" s="31" t="s">
        <v>30</v>
      </c>
      <c r="C29" s="83">
        <v>200</v>
      </c>
      <c r="D29" s="7">
        <v>0.06</v>
      </c>
      <c r="E29" s="7">
        <v>0.02</v>
      </c>
      <c r="F29" s="7">
        <v>23.3</v>
      </c>
      <c r="G29" s="7">
        <v>123.7</v>
      </c>
    </row>
    <row r="30" spans="1:7" x14ac:dyDescent="0.25">
      <c r="A30" s="80"/>
      <c r="B30" s="5" t="s">
        <v>24</v>
      </c>
      <c r="C30" s="81">
        <v>20</v>
      </c>
      <c r="D30" s="19">
        <v>1.5</v>
      </c>
      <c r="E30" s="19">
        <v>0.1</v>
      </c>
      <c r="F30" s="19">
        <v>10</v>
      </c>
      <c r="G30" s="19">
        <v>47.4</v>
      </c>
    </row>
    <row r="31" spans="1:7" x14ac:dyDescent="0.25">
      <c r="A31" s="90"/>
      <c r="B31" s="23" t="s">
        <v>18</v>
      </c>
      <c r="C31" s="92">
        <f>SUM(C27:C30)</f>
        <v>540</v>
      </c>
      <c r="D31" s="32">
        <f>SUM(D27:D30)</f>
        <v>30.339999999999996</v>
      </c>
      <c r="E31" s="32">
        <f t="shared" ref="E31:G31" si="3">SUM(E27:E30)</f>
        <v>20.71</v>
      </c>
      <c r="F31" s="32">
        <f t="shared" si="3"/>
        <v>70.84</v>
      </c>
      <c r="G31" s="32">
        <f t="shared" si="3"/>
        <v>617.48</v>
      </c>
    </row>
    <row r="32" spans="1:7" x14ac:dyDescent="0.25">
      <c r="A32" s="218" t="s">
        <v>19</v>
      </c>
      <c r="B32" s="219"/>
      <c r="C32" s="220"/>
      <c r="D32" s="33"/>
      <c r="E32" s="33"/>
      <c r="F32" s="33"/>
      <c r="G32" s="33"/>
    </row>
    <row r="33" spans="1:7" x14ac:dyDescent="0.25">
      <c r="A33" s="80"/>
      <c r="B33" s="34" t="s">
        <v>31</v>
      </c>
      <c r="C33" s="81">
        <v>100</v>
      </c>
      <c r="D33" s="35">
        <v>2</v>
      </c>
      <c r="E33" s="35">
        <v>10</v>
      </c>
      <c r="F33" s="35">
        <v>7.67</v>
      </c>
      <c r="G33" s="35">
        <v>120</v>
      </c>
    </row>
    <row r="34" spans="1:7" x14ac:dyDescent="0.25">
      <c r="A34" s="99">
        <v>82</v>
      </c>
      <c r="B34" s="37" t="s">
        <v>32</v>
      </c>
      <c r="C34" s="100">
        <v>250</v>
      </c>
      <c r="D34" s="7">
        <v>6.13</v>
      </c>
      <c r="E34" s="7">
        <v>9.65</v>
      </c>
      <c r="F34" s="7">
        <v>11.11</v>
      </c>
      <c r="G34" s="7">
        <v>164.38</v>
      </c>
    </row>
    <row r="35" spans="1:7" x14ac:dyDescent="0.25">
      <c r="A35" s="99">
        <v>229</v>
      </c>
      <c r="B35" s="37" t="s">
        <v>34</v>
      </c>
      <c r="C35" s="100">
        <v>100</v>
      </c>
      <c r="D35" s="8">
        <v>9.67</v>
      </c>
      <c r="E35" s="8">
        <v>4.4000000000000004</v>
      </c>
      <c r="F35" s="8">
        <v>3.82</v>
      </c>
      <c r="G35" s="8">
        <v>105</v>
      </c>
    </row>
    <row r="36" spans="1:7" x14ac:dyDescent="0.25">
      <c r="A36" s="99">
        <v>314</v>
      </c>
      <c r="B36" s="37" t="s">
        <v>35</v>
      </c>
      <c r="C36" s="100">
        <v>180</v>
      </c>
      <c r="D36" s="8">
        <v>4.8</v>
      </c>
      <c r="E36" s="8">
        <v>5.09</v>
      </c>
      <c r="F36" s="8">
        <v>29.47</v>
      </c>
      <c r="G36" s="8">
        <v>182.88</v>
      </c>
    </row>
    <row r="37" spans="1:7" x14ac:dyDescent="0.25">
      <c r="A37" s="99">
        <v>342</v>
      </c>
      <c r="B37" s="37" t="s">
        <v>36</v>
      </c>
      <c r="C37" s="101">
        <v>200</v>
      </c>
      <c r="D37" s="21">
        <v>0.16</v>
      </c>
      <c r="E37" s="21">
        <v>0.16</v>
      </c>
      <c r="F37" s="21">
        <v>27.88</v>
      </c>
      <c r="G37" s="21">
        <v>114.6</v>
      </c>
    </row>
    <row r="38" spans="1:7" x14ac:dyDescent="0.25">
      <c r="A38" s="80"/>
      <c r="B38" s="5" t="s">
        <v>24</v>
      </c>
      <c r="C38" s="81">
        <v>20</v>
      </c>
      <c r="D38" s="19">
        <v>1.5</v>
      </c>
      <c r="E38" s="19">
        <v>0.1</v>
      </c>
      <c r="F38" s="19">
        <v>10</v>
      </c>
      <c r="G38" s="19">
        <v>47.4</v>
      </c>
    </row>
    <row r="39" spans="1:7" x14ac:dyDescent="0.25">
      <c r="A39" s="89">
        <v>1</v>
      </c>
      <c r="B39" s="5" t="s">
        <v>25</v>
      </c>
      <c r="C39" s="81">
        <v>40</v>
      </c>
      <c r="D39" s="21">
        <v>2.2400000000000002</v>
      </c>
      <c r="E39" s="21">
        <v>0.52</v>
      </c>
      <c r="F39" s="21">
        <v>23.7</v>
      </c>
      <c r="G39" s="21">
        <v>91.96</v>
      </c>
    </row>
    <row r="40" spans="1:7" x14ac:dyDescent="0.25">
      <c r="A40" s="90"/>
      <c r="B40" s="91" t="s">
        <v>26</v>
      </c>
      <c r="C40" s="92">
        <f>SUM(C33:C39)</f>
        <v>890</v>
      </c>
      <c r="D40" s="13">
        <f>SUM(D33:D39)</f>
        <v>26.5</v>
      </c>
      <c r="E40" s="13">
        <f t="shared" ref="E40:G40" si="4">SUM(E33:E39)</f>
        <v>29.919999999999998</v>
      </c>
      <c r="F40" s="13">
        <f t="shared" si="4"/>
        <v>113.65</v>
      </c>
      <c r="G40" s="13">
        <f t="shared" si="4"/>
        <v>826.22</v>
      </c>
    </row>
    <row r="41" spans="1:7" x14ac:dyDescent="0.25">
      <c r="A41" s="102"/>
      <c r="B41" s="25" t="s">
        <v>37</v>
      </c>
      <c r="C41" s="103">
        <f>C40+C31</f>
        <v>1430</v>
      </c>
      <c r="D41" s="104">
        <f t="shared" ref="D41:G41" si="5">D40+D31</f>
        <v>56.839999999999996</v>
      </c>
      <c r="E41" s="104">
        <f t="shared" si="5"/>
        <v>50.629999999999995</v>
      </c>
      <c r="F41" s="104">
        <f t="shared" si="5"/>
        <v>184.49</v>
      </c>
      <c r="G41" s="43">
        <f t="shared" si="5"/>
        <v>1443.7</v>
      </c>
    </row>
    <row r="42" spans="1:7" ht="15.75" customHeight="1" x14ac:dyDescent="0.25">
      <c r="A42" s="216" t="s">
        <v>38</v>
      </c>
      <c r="B42" s="211"/>
      <c r="C42" s="217"/>
      <c r="D42" s="28"/>
      <c r="E42" s="28"/>
      <c r="F42" s="28"/>
      <c r="G42" s="28"/>
    </row>
    <row r="43" spans="1:7" ht="15.75" customHeight="1" x14ac:dyDescent="0.25">
      <c r="A43" s="216" t="s">
        <v>12</v>
      </c>
      <c r="B43" s="211"/>
      <c r="C43" s="217"/>
      <c r="D43" s="28"/>
      <c r="E43" s="28"/>
      <c r="F43" s="28"/>
      <c r="G43" s="28"/>
    </row>
    <row r="44" spans="1:7" x14ac:dyDescent="0.25">
      <c r="A44" s="105"/>
      <c r="B44" s="5" t="s">
        <v>39</v>
      </c>
      <c r="C44" s="106">
        <v>140</v>
      </c>
      <c r="D44" s="46">
        <v>4.5</v>
      </c>
      <c r="E44" s="35">
        <v>11</v>
      </c>
      <c r="F44" s="35">
        <v>30.7</v>
      </c>
      <c r="G44" s="35">
        <v>235</v>
      </c>
    </row>
    <row r="45" spans="1:7" ht="15.6" customHeight="1" x14ac:dyDescent="0.25">
      <c r="A45" s="107">
        <v>175</v>
      </c>
      <c r="B45" s="48" t="s">
        <v>41</v>
      </c>
      <c r="C45" s="101">
        <v>200</v>
      </c>
      <c r="D45" s="7">
        <v>5.8</v>
      </c>
      <c r="E45" s="7">
        <v>10.67</v>
      </c>
      <c r="F45" s="7">
        <v>31.96</v>
      </c>
      <c r="G45" s="7">
        <v>248.19</v>
      </c>
    </row>
    <row r="46" spans="1:7" x14ac:dyDescent="0.25">
      <c r="A46" s="80">
        <v>6</v>
      </c>
      <c r="B46" s="5" t="s">
        <v>42</v>
      </c>
      <c r="C46" s="81">
        <v>10</v>
      </c>
      <c r="D46" s="8">
        <v>0.08</v>
      </c>
      <c r="E46" s="8">
        <v>8.24</v>
      </c>
      <c r="F46" s="8">
        <v>0.08</v>
      </c>
      <c r="G46" s="8">
        <v>74.8</v>
      </c>
    </row>
    <row r="47" spans="1:7" x14ac:dyDescent="0.25">
      <c r="A47" s="80">
        <v>377</v>
      </c>
      <c r="B47" s="5" t="s">
        <v>15</v>
      </c>
      <c r="C47" s="81">
        <v>200</v>
      </c>
      <c r="D47" s="7">
        <v>0.13</v>
      </c>
      <c r="E47" s="7">
        <v>0.02</v>
      </c>
      <c r="F47" s="7">
        <v>15.2</v>
      </c>
      <c r="G47" s="7">
        <v>62</v>
      </c>
    </row>
    <row r="48" spans="1:7" x14ac:dyDescent="0.25">
      <c r="A48" s="84"/>
      <c r="B48" s="5" t="s">
        <v>24</v>
      </c>
      <c r="C48" s="81">
        <v>20</v>
      </c>
      <c r="D48" s="19">
        <v>1.5</v>
      </c>
      <c r="E48" s="19">
        <v>0.1</v>
      </c>
      <c r="F48" s="19">
        <v>10</v>
      </c>
      <c r="G48" s="19">
        <v>47.4</v>
      </c>
    </row>
    <row r="49" spans="1:7" x14ac:dyDescent="0.25">
      <c r="A49" s="108"/>
      <c r="B49" s="23" t="s">
        <v>18</v>
      </c>
      <c r="C49" s="92">
        <f>SUM(C44:C48)</f>
        <v>570</v>
      </c>
      <c r="D49" s="49">
        <f>SUM(D44:D48)</f>
        <v>12.010000000000002</v>
      </c>
      <c r="E49" s="49">
        <f t="shared" ref="E49:G49" si="6">SUM(E44:E48)</f>
        <v>30.030000000000005</v>
      </c>
      <c r="F49" s="49">
        <f t="shared" si="6"/>
        <v>87.94</v>
      </c>
      <c r="G49" s="49">
        <f t="shared" si="6"/>
        <v>667.39</v>
      </c>
    </row>
    <row r="50" spans="1:7" x14ac:dyDescent="0.25">
      <c r="A50" s="216" t="s">
        <v>19</v>
      </c>
      <c r="B50" s="211"/>
      <c r="C50" s="217"/>
      <c r="D50" s="33"/>
      <c r="E50" s="33"/>
      <c r="F50" s="33"/>
      <c r="G50" s="33"/>
    </row>
    <row r="51" spans="1:7" x14ac:dyDescent="0.25">
      <c r="A51" s="80">
        <v>10</v>
      </c>
      <c r="B51" s="5" t="s">
        <v>43</v>
      </c>
      <c r="C51" s="81">
        <v>100</v>
      </c>
      <c r="D51" s="19">
        <v>3</v>
      </c>
      <c r="E51" s="19">
        <v>5.18</v>
      </c>
      <c r="F51" s="19">
        <v>6.3</v>
      </c>
      <c r="G51" s="19">
        <v>83.6</v>
      </c>
    </row>
    <row r="52" spans="1:7" x14ac:dyDescent="0.25">
      <c r="A52" s="109">
        <v>96</v>
      </c>
      <c r="B52" s="37" t="s">
        <v>44</v>
      </c>
      <c r="C52" s="101">
        <v>250</v>
      </c>
      <c r="D52" s="7">
        <v>6.36</v>
      </c>
      <c r="E52" s="7">
        <v>8.9</v>
      </c>
      <c r="F52" s="7">
        <v>11.81</v>
      </c>
      <c r="G52" s="7">
        <v>158.34</v>
      </c>
    </row>
    <row r="53" spans="1:7" x14ac:dyDescent="0.25">
      <c r="A53" s="99" t="s">
        <v>45</v>
      </c>
      <c r="B53" s="37" t="s">
        <v>46</v>
      </c>
      <c r="C53" s="100">
        <v>200</v>
      </c>
      <c r="D53" s="21">
        <v>5.84</v>
      </c>
      <c r="E53" s="21">
        <v>8.42</v>
      </c>
      <c r="F53" s="21">
        <v>24.61</v>
      </c>
      <c r="G53" s="21">
        <v>156.62</v>
      </c>
    </row>
    <row r="54" spans="1:7" x14ac:dyDescent="0.25">
      <c r="A54" s="80">
        <v>349</v>
      </c>
      <c r="B54" s="5" t="s">
        <v>23</v>
      </c>
      <c r="C54" s="81">
        <v>200</v>
      </c>
      <c r="D54" s="18">
        <v>0.66</v>
      </c>
      <c r="E54" s="18">
        <v>0.09</v>
      </c>
      <c r="F54" s="18">
        <v>32.01</v>
      </c>
      <c r="G54" s="18">
        <v>132.80000000000001</v>
      </c>
    </row>
    <row r="55" spans="1:7" x14ac:dyDescent="0.25">
      <c r="A55" s="80"/>
      <c r="B55" s="5" t="s">
        <v>24</v>
      </c>
      <c r="C55" s="81">
        <v>20</v>
      </c>
      <c r="D55" s="19">
        <v>1.5</v>
      </c>
      <c r="E55" s="19">
        <v>0.1</v>
      </c>
      <c r="F55" s="19">
        <v>10</v>
      </c>
      <c r="G55" s="19">
        <v>47.4</v>
      </c>
    </row>
    <row r="56" spans="1:7" x14ac:dyDescent="0.25">
      <c r="A56" s="89">
        <v>1</v>
      </c>
      <c r="B56" s="5" t="s">
        <v>25</v>
      </c>
      <c r="C56" s="81">
        <v>40</v>
      </c>
      <c r="D56" s="21">
        <v>2.2400000000000002</v>
      </c>
      <c r="E56" s="21">
        <v>0.52</v>
      </c>
      <c r="F56" s="21">
        <v>23.7</v>
      </c>
      <c r="G56" s="21">
        <v>91.96</v>
      </c>
    </row>
    <row r="57" spans="1:7" x14ac:dyDescent="0.25">
      <c r="A57" s="108"/>
      <c r="B57" s="23" t="s">
        <v>26</v>
      </c>
      <c r="C57" s="92">
        <f>SUM(C51:C56)</f>
        <v>810</v>
      </c>
      <c r="D57" s="32">
        <f>SUM(D51:D56)</f>
        <v>19.600000000000001</v>
      </c>
      <c r="E57" s="32">
        <f t="shared" ref="E57:G57" si="7">SUM(E51:E56)</f>
        <v>23.21</v>
      </c>
      <c r="F57" s="32">
        <f t="shared" si="7"/>
        <v>108.42999999999999</v>
      </c>
      <c r="G57" s="32">
        <f t="shared" si="7"/>
        <v>670.72</v>
      </c>
    </row>
    <row r="58" spans="1:7" x14ac:dyDescent="0.25">
      <c r="A58" s="93"/>
      <c r="B58" s="25" t="s">
        <v>47</v>
      </c>
      <c r="C58" s="103">
        <f>C57+C49</f>
        <v>1380</v>
      </c>
      <c r="D58" s="43">
        <f t="shared" ref="D58:G58" si="8">D57+D49</f>
        <v>31.610000000000003</v>
      </c>
      <c r="E58" s="43">
        <f t="shared" si="8"/>
        <v>53.240000000000009</v>
      </c>
      <c r="F58" s="43">
        <f t="shared" si="8"/>
        <v>196.37</v>
      </c>
      <c r="G58" s="43">
        <f t="shared" si="8"/>
        <v>1338.1100000000001</v>
      </c>
    </row>
    <row r="59" spans="1:7" ht="15.75" customHeight="1" x14ac:dyDescent="0.25">
      <c r="A59" s="216" t="s">
        <v>48</v>
      </c>
      <c r="B59" s="211"/>
      <c r="C59" s="217"/>
      <c r="D59" s="51"/>
      <c r="E59" s="51"/>
      <c r="F59" s="51"/>
      <c r="G59" s="51"/>
    </row>
    <row r="60" spans="1:7" ht="15.75" customHeight="1" x14ac:dyDescent="0.25">
      <c r="A60" s="216" t="s">
        <v>12</v>
      </c>
      <c r="B60" s="211"/>
      <c r="C60" s="217"/>
      <c r="D60" s="51"/>
      <c r="E60" s="51"/>
      <c r="F60" s="51"/>
      <c r="G60" s="51"/>
    </row>
    <row r="61" spans="1:7" ht="15.6" customHeight="1" x14ac:dyDescent="0.25">
      <c r="A61" s="80">
        <v>182</v>
      </c>
      <c r="B61" s="5" t="s">
        <v>49</v>
      </c>
      <c r="C61" s="81">
        <v>200</v>
      </c>
      <c r="D61" s="18">
        <v>3.62</v>
      </c>
      <c r="E61" s="18">
        <v>7.61</v>
      </c>
      <c r="F61" s="18">
        <v>23.73</v>
      </c>
      <c r="G61" s="18">
        <v>178.21</v>
      </c>
    </row>
    <row r="62" spans="1:7" x14ac:dyDescent="0.25">
      <c r="A62" s="110">
        <v>7</v>
      </c>
      <c r="B62" s="53" t="s">
        <v>50</v>
      </c>
      <c r="C62" s="111">
        <v>10</v>
      </c>
      <c r="D62" s="7">
        <v>2.3199999999999998</v>
      </c>
      <c r="E62" s="7">
        <v>2.95</v>
      </c>
      <c r="F62" s="7">
        <v>0</v>
      </c>
      <c r="G62" s="7">
        <v>36</v>
      </c>
    </row>
    <row r="63" spans="1:7" x14ac:dyDescent="0.25">
      <c r="A63" s="84">
        <v>338</v>
      </c>
      <c r="B63" s="5" t="s">
        <v>17</v>
      </c>
      <c r="C63" s="81">
        <v>100</v>
      </c>
      <c r="D63" s="7">
        <v>0.4</v>
      </c>
      <c r="E63" s="7">
        <v>0.4</v>
      </c>
      <c r="F63" s="7">
        <v>9.7899999999999991</v>
      </c>
      <c r="G63" s="7">
        <v>46.82</v>
      </c>
    </row>
    <row r="64" spans="1:7" x14ac:dyDescent="0.25">
      <c r="A64" s="82"/>
      <c r="B64" s="5" t="s">
        <v>16</v>
      </c>
      <c r="C64" s="83">
        <v>25</v>
      </c>
      <c r="D64" s="11">
        <v>1.88</v>
      </c>
      <c r="E64" s="11">
        <v>3.44</v>
      </c>
      <c r="F64" s="11">
        <v>14.38</v>
      </c>
      <c r="G64" s="11">
        <v>93.75</v>
      </c>
    </row>
    <row r="65" spans="1:7" x14ac:dyDescent="0.25">
      <c r="A65" s="80">
        <v>379</v>
      </c>
      <c r="B65" s="5" t="s">
        <v>51</v>
      </c>
      <c r="C65" s="81">
        <v>200</v>
      </c>
      <c r="D65" s="18">
        <v>3.17</v>
      </c>
      <c r="E65" s="18">
        <v>2.68</v>
      </c>
      <c r="F65" s="18">
        <v>15.9</v>
      </c>
      <c r="G65" s="19">
        <v>100.6</v>
      </c>
    </row>
    <row r="66" spans="1:7" x14ac:dyDescent="0.25">
      <c r="A66" s="112"/>
      <c r="B66" s="5" t="s">
        <v>24</v>
      </c>
      <c r="C66" s="81">
        <v>20</v>
      </c>
      <c r="D66" s="19">
        <v>1.5</v>
      </c>
      <c r="E66" s="19">
        <v>0.1</v>
      </c>
      <c r="F66" s="19">
        <v>10</v>
      </c>
      <c r="G66" s="19">
        <v>47.4</v>
      </c>
    </row>
    <row r="67" spans="1:7" x14ac:dyDescent="0.25">
      <c r="A67" s="113"/>
      <c r="B67" s="56" t="s">
        <v>18</v>
      </c>
      <c r="C67" s="114">
        <f>SUM(C61:C66)</f>
        <v>555</v>
      </c>
      <c r="D67" s="32">
        <f>SUM(D61:D66)</f>
        <v>12.889999999999999</v>
      </c>
      <c r="E67" s="32">
        <f t="shared" ref="E67:G67" si="9">SUM(E61:E66)</f>
        <v>17.180000000000003</v>
      </c>
      <c r="F67" s="32">
        <f t="shared" si="9"/>
        <v>73.8</v>
      </c>
      <c r="G67" s="32">
        <f t="shared" si="9"/>
        <v>502.78</v>
      </c>
    </row>
    <row r="68" spans="1:7" x14ac:dyDescent="0.25">
      <c r="A68" s="216" t="s">
        <v>19</v>
      </c>
      <c r="B68" s="211"/>
      <c r="C68" s="217"/>
      <c r="D68" s="58"/>
      <c r="E68" s="58"/>
      <c r="F68" s="58"/>
      <c r="G68" s="58"/>
    </row>
    <row r="69" spans="1:7" x14ac:dyDescent="0.25">
      <c r="A69" s="115">
        <v>67</v>
      </c>
      <c r="B69" s="5" t="s">
        <v>52</v>
      </c>
      <c r="C69" s="81">
        <v>100</v>
      </c>
      <c r="D69" s="14">
        <v>1.4</v>
      </c>
      <c r="E69" s="14">
        <v>10.029999999999999</v>
      </c>
      <c r="F69" s="14">
        <v>7.28</v>
      </c>
      <c r="G69" s="14">
        <v>125.1</v>
      </c>
    </row>
    <row r="70" spans="1:7" ht="31.5" x14ac:dyDescent="0.25">
      <c r="A70" s="99">
        <v>82</v>
      </c>
      <c r="B70" s="37" t="s">
        <v>53</v>
      </c>
      <c r="C70" s="101">
        <v>250</v>
      </c>
      <c r="D70" s="59">
        <v>3.98</v>
      </c>
      <c r="E70" s="59">
        <v>2.15</v>
      </c>
      <c r="F70" s="59">
        <v>3.4</v>
      </c>
      <c r="G70" s="59">
        <v>48</v>
      </c>
    </row>
    <row r="71" spans="1:7" x14ac:dyDescent="0.25">
      <c r="A71" s="80">
        <v>290</v>
      </c>
      <c r="B71" s="5" t="s">
        <v>13</v>
      </c>
      <c r="C71" s="81">
        <v>100</v>
      </c>
      <c r="D71" s="7">
        <v>15.56</v>
      </c>
      <c r="E71" s="7">
        <v>16.98</v>
      </c>
      <c r="F71" s="7">
        <v>5.51</v>
      </c>
      <c r="G71" s="7">
        <v>236</v>
      </c>
    </row>
    <row r="72" spans="1:7" x14ac:dyDescent="0.25">
      <c r="A72" s="80">
        <v>168</v>
      </c>
      <c r="B72" s="5" t="s">
        <v>14</v>
      </c>
      <c r="C72" s="81">
        <v>180</v>
      </c>
      <c r="D72" s="8">
        <v>8.5299999999999994</v>
      </c>
      <c r="E72" s="8">
        <v>10</v>
      </c>
      <c r="F72" s="8">
        <v>49.43</v>
      </c>
      <c r="G72" s="8">
        <v>309.44</v>
      </c>
    </row>
    <row r="73" spans="1:7" x14ac:dyDescent="0.25">
      <c r="A73" s="99">
        <v>342</v>
      </c>
      <c r="B73" s="37" t="s">
        <v>36</v>
      </c>
      <c r="C73" s="101">
        <v>200</v>
      </c>
      <c r="D73" s="21">
        <v>0.16</v>
      </c>
      <c r="E73" s="21">
        <v>0.16</v>
      </c>
      <c r="F73" s="21">
        <v>27.88</v>
      </c>
      <c r="G73" s="21">
        <v>114.6</v>
      </c>
    </row>
    <row r="74" spans="1:7" x14ac:dyDescent="0.25">
      <c r="A74" s="80"/>
      <c r="B74" s="5" t="s">
        <v>24</v>
      </c>
      <c r="C74" s="81">
        <v>20</v>
      </c>
      <c r="D74" s="19">
        <v>1.5</v>
      </c>
      <c r="E74" s="19">
        <v>0.1</v>
      </c>
      <c r="F74" s="19">
        <v>10</v>
      </c>
      <c r="G74" s="19">
        <v>47.4</v>
      </c>
    </row>
    <row r="75" spans="1:7" x14ac:dyDescent="0.25">
      <c r="A75" s="89">
        <v>1</v>
      </c>
      <c r="B75" s="5" t="s">
        <v>25</v>
      </c>
      <c r="C75" s="81">
        <v>40</v>
      </c>
      <c r="D75" s="21">
        <v>2.2400000000000002</v>
      </c>
      <c r="E75" s="21">
        <v>0.52</v>
      </c>
      <c r="F75" s="21">
        <v>23.7</v>
      </c>
      <c r="G75" s="21">
        <v>91.96</v>
      </c>
    </row>
    <row r="76" spans="1:7" x14ac:dyDescent="0.25">
      <c r="A76" s="90"/>
      <c r="B76" s="91" t="s">
        <v>26</v>
      </c>
      <c r="C76" s="92">
        <f>SUM(C69:C75)</f>
        <v>890</v>
      </c>
      <c r="D76" s="60">
        <f>SUM(D69:D75)</f>
        <v>33.369999999999997</v>
      </c>
      <c r="E76" s="60">
        <f t="shared" ref="E76:G76" si="10">SUM(E69:E75)</f>
        <v>39.94</v>
      </c>
      <c r="F76" s="60">
        <f t="shared" si="10"/>
        <v>127.2</v>
      </c>
      <c r="G76" s="60">
        <f t="shared" si="10"/>
        <v>972.5</v>
      </c>
    </row>
    <row r="77" spans="1:7" x14ac:dyDescent="0.25">
      <c r="A77" s="93"/>
      <c r="B77" s="25" t="s">
        <v>55</v>
      </c>
      <c r="C77" s="103">
        <f>C76+C67</f>
        <v>1445</v>
      </c>
      <c r="D77" s="43">
        <f t="shared" ref="D77:G77" si="11">D76+D67</f>
        <v>46.26</v>
      </c>
      <c r="E77" s="43">
        <f t="shared" si="11"/>
        <v>57.120000000000005</v>
      </c>
      <c r="F77" s="43">
        <f t="shared" si="11"/>
        <v>201</v>
      </c>
      <c r="G77" s="43">
        <f t="shared" si="11"/>
        <v>1475.28</v>
      </c>
    </row>
    <row r="78" spans="1:7" ht="15.75" customHeight="1" x14ac:dyDescent="0.25">
      <c r="A78" s="216" t="s">
        <v>56</v>
      </c>
      <c r="B78" s="211"/>
      <c r="C78" s="217"/>
      <c r="D78" s="33"/>
      <c r="E78" s="33"/>
      <c r="F78" s="33"/>
      <c r="G78" s="33"/>
    </row>
    <row r="79" spans="1:7" ht="15.75" customHeight="1" x14ac:dyDescent="0.25">
      <c r="A79" s="216" t="s">
        <v>12</v>
      </c>
      <c r="B79" s="211"/>
      <c r="C79" s="217"/>
      <c r="D79" s="33"/>
      <c r="E79" s="33"/>
      <c r="F79" s="33"/>
      <c r="G79" s="33"/>
    </row>
    <row r="80" spans="1:7" x14ac:dyDescent="0.25">
      <c r="A80" s="80">
        <v>294</v>
      </c>
      <c r="B80" s="5" t="s">
        <v>57</v>
      </c>
      <c r="C80" s="81">
        <v>100</v>
      </c>
      <c r="D80" s="18">
        <v>15.74</v>
      </c>
      <c r="E80" s="18">
        <v>13.56</v>
      </c>
      <c r="F80" s="18">
        <v>14.74</v>
      </c>
      <c r="G80" s="18">
        <v>258.74</v>
      </c>
    </row>
    <row r="81" spans="1:7" x14ac:dyDescent="0.25">
      <c r="A81" s="99">
        <v>314</v>
      </c>
      <c r="B81" s="37" t="s">
        <v>35</v>
      </c>
      <c r="C81" s="100">
        <v>180</v>
      </c>
      <c r="D81" s="8">
        <v>4.8</v>
      </c>
      <c r="E81" s="8">
        <v>5.09</v>
      </c>
      <c r="F81" s="8">
        <v>29.47</v>
      </c>
      <c r="G81" s="8">
        <v>182.88</v>
      </c>
    </row>
    <row r="82" spans="1:7" x14ac:dyDescent="0.25">
      <c r="A82" s="80">
        <v>6</v>
      </c>
      <c r="B82" s="5" t="s">
        <v>42</v>
      </c>
      <c r="C82" s="81">
        <v>10</v>
      </c>
      <c r="D82" s="8">
        <v>0.08</v>
      </c>
      <c r="E82" s="8">
        <v>8.24</v>
      </c>
      <c r="F82" s="8">
        <v>0.08</v>
      </c>
      <c r="G82" s="8">
        <v>74.8</v>
      </c>
    </row>
    <row r="83" spans="1:7" x14ac:dyDescent="0.25">
      <c r="A83" s="80">
        <v>377</v>
      </c>
      <c r="B83" s="5" t="s">
        <v>15</v>
      </c>
      <c r="C83" s="81">
        <v>200</v>
      </c>
      <c r="D83" s="7">
        <v>0.13</v>
      </c>
      <c r="E83" s="7">
        <v>0.02</v>
      </c>
      <c r="F83" s="7">
        <v>15.2</v>
      </c>
      <c r="G83" s="7">
        <v>62</v>
      </c>
    </row>
    <row r="84" spans="1:7" x14ac:dyDescent="0.25">
      <c r="A84" s="80"/>
      <c r="B84" s="5" t="s">
        <v>24</v>
      </c>
      <c r="C84" s="81">
        <v>20</v>
      </c>
      <c r="D84" s="19">
        <v>1.5</v>
      </c>
      <c r="E84" s="19">
        <v>0.1</v>
      </c>
      <c r="F84" s="19">
        <v>10</v>
      </c>
      <c r="G84" s="19">
        <v>47.4</v>
      </c>
    </row>
    <row r="85" spans="1:7" x14ac:dyDescent="0.25">
      <c r="A85" s="113"/>
      <c r="B85" s="56" t="s">
        <v>18</v>
      </c>
      <c r="C85" s="114">
        <f>SUM(C80:C84)</f>
        <v>510</v>
      </c>
      <c r="D85" s="49">
        <f>SUM(D80:D84)</f>
        <v>22.249999999999996</v>
      </c>
      <c r="E85" s="49">
        <f t="shared" ref="E85:G85" si="12">SUM(E80:E84)</f>
        <v>27.01</v>
      </c>
      <c r="F85" s="49">
        <f t="shared" si="12"/>
        <v>69.489999999999995</v>
      </c>
      <c r="G85" s="49">
        <f t="shared" si="12"/>
        <v>625.81999999999994</v>
      </c>
    </row>
    <row r="86" spans="1:7" x14ac:dyDescent="0.25">
      <c r="A86" s="216" t="s">
        <v>19</v>
      </c>
      <c r="B86" s="211"/>
      <c r="C86" s="217"/>
      <c r="D86" s="61"/>
      <c r="E86" s="61"/>
      <c r="F86" s="61"/>
      <c r="G86" s="61"/>
    </row>
    <row r="87" spans="1:7" x14ac:dyDescent="0.25">
      <c r="A87" s="80">
        <v>20</v>
      </c>
      <c r="B87" s="5" t="s">
        <v>58</v>
      </c>
      <c r="C87" s="81">
        <v>100</v>
      </c>
      <c r="D87" s="7">
        <v>1.42</v>
      </c>
      <c r="E87" s="7">
        <v>5.08</v>
      </c>
      <c r="F87" s="7">
        <v>9</v>
      </c>
      <c r="G87" s="7">
        <v>87.4</v>
      </c>
    </row>
    <row r="88" spans="1:7" x14ac:dyDescent="0.25">
      <c r="A88" s="116">
        <v>77</v>
      </c>
      <c r="B88" s="37" t="s">
        <v>59</v>
      </c>
      <c r="C88" s="101">
        <v>250</v>
      </c>
      <c r="D88" s="14">
        <v>2.34</v>
      </c>
      <c r="E88" s="14">
        <v>2.83</v>
      </c>
      <c r="F88" s="14">
        <v>16.64</v>
      </c>
      <c r="G88" s="14">
        <v>101.25</v>
      </c>
    </row>
    <row r="89" spans="1:7" x14ac:dyDescent="0.25">
      <c r="A89" s="80">
        <v>8</v>
      </c>
      <c r="B89" s="5" t="s">
        <v>60</v>
      </c>
      <c r="C89" s="81">
        <v>25</v>
      </c>
      <c r="D89" s="18">
        <v>4.25</v>
      </c>
      <c r="E89" s="18">
        <v>2.13</v>
      </c>
      <c r="F89" s="18">
        <v>0</v>
      </c>
      <c r="G89" s="19">
        <v>36</v>
      </c>
    </row>
    <row r="90" spans="1:7" x14ac:dyDescent="0.25">
      <c r="A90" s="117">
        <v>128</v>
      </c>
      <c r="B90" s="37" t="s">
        <v>61</v>
      </c>
      <c r="C90" s="101">
        <v>180</v>
      </c>
      <c r="D90" s="7">
        <v>3.72</v>
      </c>
      <c r="E90" s="7">
        <v>10.97</v>
      </c>
      <c r="F90" s="7">
        <v>21.6</v>
      </c>
      <c r="G90" s="7">
        <v>206.92</v>
      </c>
    </row>
    <row r="91" spans="1:7" x14ac:dyDescent="0.25">
      <c r="A91" s="80">
        <v>349</v>
      </c>
      <c r="B91" s="5" t="s">
        <v>23</v>
      </c>
      <c r="C91" s="81">
        <v>200</v>
      </c>
      <c r="D91" s="18">
        <v>0.66</v>
      </c>
      <c r="E91" s="18">
        <v>0.09</v>
      </c>
      <c r="F91" s="18">
        <v>32.01</v>
      </c>
      <c r="G91" s="18">
        <v>132.80000000000001</v>
      </c>
    </row>
    <row r="92" spans="1:7" x14ac:dyDescent="0.25">
      <c r="A92" s="80"/>
      <c r="B92" s="5" t="s">
        <v>24</v>
      </c>
      <c r="C92" s="81">
        <v>20</v>
      </c>
      <c r="D92" s="19">
        <v>1.5</v>
      </c>
      <c r="E92" s="19">
        <v>0.1</v>
      </c>
      <c r="F92" s="19">
        <v>10</v>
      </c>
      <c r="G92" s="19">
        <v>47.4</v>
      </c>
    </row>
    <row r="93" spans="1:7" x14ac:dyDescent="0.25">
      <c r="A93" s="89">
        <v>1</v>
      </c>
      <c r="B93" s="5" t="s">
        <v>25</v>
      </c>
      <c r="C93" s="81">
        <v>40</v>
      </c>
      <c r="D93" s="21">
        <v>2.2400000000000002</v>
      </c>
      <c r="E93" s="21">
        <v>0.52</v>
      </c>
      <c r="F93" s="21">
        <v>23.7</v>
      </c>
      <c r="G93" s="21">
        <v>91.96</v>
      </c>
    </row>
    <row r="94" spans="1:7" x14ac:dyDescent="0.25">
      <c r="A94" s="89"/>
      <c r="B94" s="91" t="s">
        <v>26</v>
      </c>
      <c r="C94" s="86">
        <f>SUM(C87:C93)</f>
        <v>815</v>
      </c>
      <c r="D94" s="32">
        <f>SUM(D87:D93)</f>
        <v>16.130000000000003</v>
      </c>
      <c r="E94" s="32">
        <f t="shared" ref="E94:G94" si="13">SUM(E87:E93)</f>
        <v>21.72</v>
      </c>
      <c r="F94" s="32">
        <f t="shared" si="13"/>
        <v>112.95</v>
      </c>
      <c r="G94" s="32">
        <f t="shared" si="13"/>
        <v>703.73</v>
      </c>
    </row>
    <row r="95" spans="1:7" x14ac:dyDescent="0.25">
      <c r="A95" s="93"/>
      <c r="B95" s="25" t="s">
        <v>62</v>
      </c>
      <c r="C95" s="92">
        <f>C94+C85</f>
        <v>1325</v>
      </c>
      <c r="D95" s="63">
        <f t="shared" ref="D95:G95" si="14">D94+D85</f>
        <v>38.379999999999995</v>
      </c>
      <c r="E95" s="63">
        <f t="shared" si="14"/>
        <v>48.730000000000004</v>
      </c>
      <c r="F95" s="63">
        <f t="shared" si="14"/>
        <v>182.44</v>
      </c>
      <c r="G95" s="63">
        <f t="shared" si="14"/>
        <v>1329.55</v>
      </c>
    </row>
    <row r="96" spans="1:7" ht="15.75" customHeight="1" x14ac:dyDescent="0.25">
      <c r="A96" s="216" t="s">
        <v>63</v>
      </c>
      <c r="B96" s="211"/>
      <c r="C96" s="217"/>
      <c r="D96" s="61"/>
      <c r="E96" s="61"/>
      <c r="F96" s="61"/>
      <c r="G96" s="61"/>
    </row>
    <row r="97" spans="1:7" ht="15.75" customHeight="1" x14ac:dyDescent="0.25">
      <c r="A97" s="216" t="s">
        <v>12</v>
      </c>
      <c r="B97" s="211"/>
      <c r="C97" s="217"/>
      <c r="D97" s="61"/>
      <c r="E97" s="61"/>
      <c r="F97" s="61"/>
      <c r="G97" s="61"/>
    </row>
    <row r="98" spans="1:7" x14ac:dyDescent="0.25">
      <c r="A98" s="80">
        <v>207</v>
      </c>
      <c r="B98" s="5" t="s">
        <v>64</v>
      </c>
      <c r="C98" s="106">
        <v>200</v>
      </c>
      <c r="D98" s="8">
        <v>7.1</v>
      </c>
      <c r="E98" s="8">
        <v>7.01</v>
      </c>
      <c r="F98" s="8">
        <v>22.71</v>
      </c>
      <c r="G98" s="8">
        <v>218</v>
      </c>
    </row>
    <row r="99" spans="1:7" x14ac:dyDescent="0.25">
      <c r="A99" s="98">
        <v>392</v>
      </c>
      <c r="B99" s="31" t="s">
        <v>65</v>
      </c>
      <c r="C99" s="83">
        <v>200</v>
      </c>
      <c r="D99" s="7">
        <v>0.06</v>
      </c>
      <c r="E99" s="7">
        <v>0.02</v>
      </c>
      <c r="F99" s="7">
        <v>9.93</v>
      </c>
      <c r="G99" s="7">
        <v>39.79</v>
      </c>
    </row>
    <row r="100" spans="1:7" x14ac:dyDescent="0.25">
      <c r="A100" s="80"/>
      <c r="B100" s="5" t="s">
        <v>24</v>
      </c>
      <c r="C100" s="81">
        <v>20</v>
      </c>
      <c r="D100" s="19">
        <v>1.5</v>
      </c>
      <c r="E100" s="19">
        <v>0.1</v>
      </c>
      <c r="F100" s="19">
        <v>10</v>
      </c>
      <c r="G100" s="19">
        <v>47.4</v>
      </c>
    </row>
    <row r="101" spans="1:7" x14ac:dyDescent="0.25">
      <c r="A101" s="82"/>
      <c r="B101" s="5" t="s">
        <v>16</v>
      </c>
      <c r="C101" s="83">
        <v>25</v>
      </c>
      <c r="D101" s="11">
        <v>1.88</v>
      </c>
      <c r="E101" s="11">
        <v>3.44</v>
      </c>
      <c r="F101" s="11">
        <v>14.38</v>
      </c>
      <c r="G101" s="11">
        <v>93.75</v>
      </c>
    </row>
    <row r="102" spans="1:7" x14ac:dyDescent="0.25">
      <c r="A102" s="84">
        <v>338</v>
      </c>
      <c r="B102" s="5" t="s">
        <v>17</v>
      </c>
      <c r="C102" s="81">
        <v>100</v>
      </c>
      <c r="D102" s="7">
        <v>0.4</v>
      </c>
      <c r="E102" s="7">
        <v>0.4</v>
      </c>
      <c r="F102" s="7">
        <v>9.7899999999999991</v>
      </c>
      <c r="G102" s="7">
        <v>46.82</v>
      </c>
    </row>
    <row r="103" spans="1:7" x14ac:dyDescent="0.25">
      <c r="A103" s="90"/>
      <c r="B103" s="91" t="s">
        <v>18</v>
      </c>
      <c r="C103" s="92">
        <f>SUM(C98:C102)</f>
        <v>545</v>
      </c>
      <c r="D103" s="118">
        <f t="shared" ref="D103:G103" si="15">SUM(D98:D102)</f>
        <v>10.94</v>
      </c>
      <c r="E103" s="118">
        <f t="shared" si="15"/>
        <v>10.969999999999999</v>
      </c>
      <c r="F103" s="118">
        <f t="shared" si="15"/>
        <v>66.81</v>
      </c>
      <c r="G103" s="119">
        <f t="shared" si="15"/>
        <v>445.76</v>
      </c>
    </row>
    <row r="104" spans="1:7" x14ac:dyDescent="0.25">
      <c r="A104" s="216" t="s">
        <v>19</v>
      </c>
      <c r="B104" s="211"/>
      <c r="C104" s="217"/>
      <c r="D104" s="64"/>
      <c r="E104" s="64"/>
      <c r="F104" s="64"/>
      <c r="G104" s="64"/>
    </row>
    <row r="105" spans="1:7" x14ac:dyDescent="0.25">
      <c r="A105" s="120">
        <v>33</v>
      </c>
      <c r="B105" s="53" t="s">
        <v>66</v>
      </c>
      <c r="C105" s="111">
        <v>100</v>
      </c>
      <c r="D105" s="7">
        <v>1.37</v>
      </c>
      <c r="E105" s="7">
        <v>5.87</v>
      </c>
      <c r="F105" s="7">
        <v>8.09</v>
      </c>
      <c r="G105" s="7">
        <v>90.68</v>
      </c>
    </row>
    <row r="106" spans="1:7" x14ac:dyDescent="0.25">
      <c r="A106" s="99">
        <v>86</v>
      </c>
      <c r="B106" s="37" t="s">
        <v>67</v>
      </c>
      <c r="C106" s="101">
        <v>250</v>
      </c>
      <c r="D106" s="59">
        <v>2.21</v>
      </c>
      <c r="E106" s="59">
        <v>5.0599999999999996</v>
      </c>
      <c r="F106" s="59">
        <v>9.5399999999999991</v>
      </c>
      <c r="G106" s="59">
        <v>102.25</v>
      </c>
    </row>
    <row r="107" spans="1:7" x14ac:dyDescent="0.25">
      <c r="A107" s="99">
        <v>265</v>
      </c>
      <c r="B107" s="37" t="s">
        <v>68</v>
      </c>
      <c r="C107" s="100">
        <v>200</v>
      </c>
      <c r="D107" s="21">
        <v>21.95</v>
      </c>
      <c r="E107" s="21">
        <v>22.48</v>
      </c>
      <c r="F107" s="21">
        <v>34.61</v>
      </c>
      <c r="G107" s="21">
        <v>428.26</v>
      </c>
    </row>
    <row r="108" spans="1:7" x14ac:dyDescent="0.25">
      <c r="A108" s="99">
        <v>342</v>
      </c>
      <c r="B108" s="37" t="s">
        <v>36</v>
      </c>
      <c r="C108" s="101">
        <v>200</v>
      </c>
      <c r="D108" s="21">
        <v>0.16</v>
      </c>
      <c r="E108" s="21">
        <v>0.16</v>
      </c>
      <c r="F108" s="21">
        <v>27.88</v>
      </c>
      <c r="G108" s="21">
        <v>114.6</v>
      </c>
    </row>
    <row r="109" spans="1:7" x14ac:dyDescent="0.25">
      <c r="A109" s="80"/>
      <c r="B109" s="5" t="s">
        <v>24</v>
      </c>
      <c r="C109" s="81">
        <v>20</v>
      </c>
      <c r="D109" s="19">
        <v>1.5</v>
      </c>
      <c r="E109" s="19">
        <v>0.1</v>
      </c>
      <c r="F109" s="19">
        <v>10</v>
      </c>
      <c r="G109" s="19">
        <v>47.4</v>
      </c>
    </row>
    <row r="110" spans="1:7" x14ac:dyDescent="0.25">
      <c r="A110" s="89">
        <v>1</v>
      </c>
      <c r="B110" s="5" t="s">
        <v>25</v>
      </c>
      <c r="C110" s="81">
        <v>40</v>
      </c>
      <c r="D110" s="21">
        <v>2.2400000000000002</v>
      </c>
      <c r="E110" s="21">
        <v>0.52</v>
      </c>
      <c r="F110" s="21">
        <v>23.7</v>
      </c>
      <c r="G110" s="21">
        <v>91.96</v>
      </c>
    </row>
    <row r="111" spans="1:7" x14ac:dyDescent="0.25">
      <c r="A111" s="108"/>
      <c r="B111" s="23" t="s">
        <v>26</v>
      </c>
      <c r="C111" s="92">
        <f>SUM(C105:C110)</f>
        <v>810</v>
      </c>
      <c r="D111" s="118">
        <f t="shared" ref="D111:G111" si="16">SUM(D105:D110)</f>
        <v>29.43</v>
      </c>
      <c r="E111" s="118">
        <f t="shared" si="16"/>
        <v>34.19</v>
      </c>
      <c r="F111" s="118">
        <f t="shared" si="16"/>
        <v>113.82</v>
      </c>
      <c r="G111" s="119">
        <f t="shared" si="16"/>
        <v>875.15000000000009</v>
      </c>
    </row>
    <row r="112" spans="1:7" x14ac:dyDescent="0.25">
      <c r="A112" s="121"/>
      <c r="B112" s="66" t="s">
        <v>69</v>
      </c>
      <c r="C112" s="103">
        <f>C111+C103</f>
        <v>1355</v>
      </c>
      <c r="D112" s="43">
        <f t="shared" ref="D112:G112" si="17">D111+D103</f>
        <v>40.369999999999997</v>
      </c>
      <c r="E112" s="43">
        <f t="shared" si="17"/>
        <v>45.16</v>
      </c>
      <c r="F112" s="43">
        <f t="shared" si="17"/>
        <v>180.63</v>
      </c>
      <c r="G112" s="43">
        <f t="shared" si="17"/>
        <v>1320.91</v>
      </c>
    </row>
    <row r="113" spans="1:7" ht="15.75" customHeight="1" x14ac:dyDescent="0.25">
      <c r="A113" s="216" t="s">
        <v>70</v>
      </c>
      <c r="B113" s="211"/>
      <c r="C113" s="217"/>
      <c r="D113" s="64"/>
      <c r="E113" s="64"/>
      <c r="F113" s="64"/>
      <c r="G113" s="64"/>
    </row>
    <row r="114" spans="1:7" ht="15.75" customHeight="1" x14ac:dyDescent="0.25">
      <c r="A114" s="216" t="s">
        <v>12</v>
      </c>
      <c r="B114" s="211"/>
      <c r="C114" s="217"/>
      <c r="D114" s="64"/>
      <c r="E114" s="64"/>
      <c r="F114" s="64"/>
      <c r="G114" s="64"/>
    </row>
    <row r="115" spans="1:7" x14ac:dyDescent="0.25">
      <c r="A115" s="99">
        <v>229</v>
      </c>
      <c r="B115" s="37" t="s">
        <v>34</v>
      </c>
      <c r="C115" s="100">
        <v>100</v>
      </c>
      <c r="D115" s="8">
        <v>9.67</v>
      </c>
      <c r="E115" s="8">
        <v>4.4000000000000004</v>
      </c>
      <c r="F115" s="8">
        <v>3.82</v>
      </c>
      <c r="G115" s="8">
        <v>105</v>
      </c>
    </row>
    <row r="116" spans="1:7" x14ac:dyDescent="0.25">
      <c r="A116" s="99">
        <v>314</v>
      </c>
      <c r="B116" s="37" t="s">
        <v>71</v>
      </c>
      <c r="C116" s="100">
        <v>180</v>
      </c>
      <c r="D116" s="8">
        <v>4.8</v>
      </c>
      <c r="E116" s="8">
        <v>5.09</v>
      </c>
      <c r="F116" s="8">
        <v>29.47</v>
      </c>
      <c r="G116" s="8">
        <v>182.88</v>
      </c>
    </row>
    <row r="117" spans="1:7" x14ac:dyDescent="0.25">
      <c r="A117" s="122">
        <v>382</v>
      </c>
      <c r="B117" s="31" t="s">
        <v>72</v>
      </c>
      <c r="C117" s="83">
        <v>200</v>
      </c>
      <c r="D117" s="7">
        <v>4.08</v>
      </c>
      <c r="E117" s="7">
        <v>3.54</v>
      </c>
      <c r="F117" s="7">
        <v>17.579999999999998</v>
      </c>
      <c r="G117" s="7">
        <v>118.6</v>
      </c>
    </row>
    <row r="118" spans="1:7" x14ac:dyDescent="0.25">
      <c r="A118" s="80"/>
      <c r="B118" s="5" t="s">
        <v>24</v>
      </c>
      <c r="C118" s="81">
        <v>20</v>
      </c>
      <c r="D118" s="19">
        <v>1.5</v>
      </c>
      <c r="E118" s="19">
        <v>0.1</v>
      </c>
      <c r="F118" s="19">
        <v>10</v>
      </c>
      <c r="G118" s="19">
        <v>47.4</v>
      </c>
    </row>
    <row r="119" spans="1:7" x14ac:dyDescent="0.25">
      <c r="A119" s="89">
        <v>1</v>
      </c>
      <c r="B119" s="5" t="s">
        <v>25</v>
      </c>
      <c r="C119" s="81">
        <v>40</v>
      </c>
      <c r="D119" s="21">
        <v>2.2400000000000002</v>
      </c>
      <c r="E119" s="21">
        <v>0.52</v>
      </c>
      <c r="F119" s="21">
        <v>23.7</v>
      </c>
      <c r="G119" s="21">
        <v>91.96</v>
      </c>
    </row>
    <row r="120" spans="1:7" x14ac:dyDescent="0.25">
      <c r="A120" s="89"/>
      <c r="B120" s="91" t="s">
        <v>18</v>
      </c>
      <c r="C120" s="86">
        <f>SUM(C115:C119)</f>
        <v>540</v>
      </c>
      <c r="D120" s="13">
        <f>SUM(D115:D119)</f>
        <v>22.29</v>
      </c>
      <c r="E120" s="13">
        <f t="shared" ref="E120:G120" si="18">SUM(E115:E119)</f>
        <v>13.65</v>
      </c>
      <c r="F120" s="13">
        <f t="shared" si="18"/>
        <v>84.57</v>
      </c>
      <c r="G120" s="13">
        <f t="shared" si="18"/>
        <v>545.84</v>
      </c>
    </row>
    <row r="121" spans="1:7" x14ac:dyDescent="0.25">
      <c r="A121" s="216" t="s">
        <v>19</v>
      </c>
      <c r="B121" s="211"/>
      <c r="C121" s="217"/>
      <c r="D121" s="58"/>
      <c r="E121" s="58"/>
      <c r="F121" s="58"/>
      <c r="G121" s="58"/>
    </row>
    <row r="122" spans="1:7" x14ac:dyDescent="0.25">
      <c r="A122" s="80">
        <v>99</v>
      </c>
      <c r="B122" s="5" t="s">
        <v>73</v>
      </c>
      <c r="C122" s="81">
        <v>250</v>
      </c>
      <c r="D122" s="7">
        <v>2.13</v>
      </c>
      <c r="E122" s="7">
        <v>2.25</v>
      </c>
      <c r="F122" s="7">
        <v>7.75</v>
      </c>
      <c r="G122" s="7">
        <v>53.75</v>
      </c>
    </row>
    <row r="123" spans="1:7" x14ac:dyDescent="0.25">
      <c r="A123" s="80">
        <v>294</v>
      </c>
      <c r="B123" s="5" t="s">
        <v>57</v>
      </c>
      <c r="C123" s="81">
        <v>100</v>
      </c>
      <c r="D123" s="18">
        <v>15.74</v>
      </c>
      <c r="E123" s="18">
        <v>13.56</v>
      </c>
      <c r="F123" s="18">
        <v>14.74</v>
      </c>
      <c r="G123" s="18">
        <v>258.74</v>
      </c>
    </row>
    <row r="124" spans="1:7" x14ac:dyDescent="0.25">
      <c r="A124" s="123" t="s">
        <v>90</v>
      </c>
      <c r="B124" s="34" t="s">
        <v>91</v>
      </c>
      <c r="C124" s="124">
        <v>180</v>
      </c>
      <c r="D124" s="21">
        <v>5.5</v>
      </c>
      <c r="E124" s="21">
        <v>6.5</v>
      </c>
      <c r="F124" s="21">
        <v>45</v>
      </c>
      <c r="G124" s="21">
        <v>250</v>
      </c>
    </row>
    <row r="125" spans="1:7" x14ac:dyDescent="0.25">
      <c r="A125" s="98"/>
      <c r="B125" s="31" t="s">
        <v>30</v>
      </c>
      <c r="C125" s="83">
        <v>200</v>
      </c>
      <c r="D125" s="7">
        <v>0.06</v>
      </c>
      <c r="E125" s="7">
        <v>0.02</v>
      </c>
      <c r="F125" s="7">
        <v>23.3</v>
      </c>
      <c r="G125" s="7">
        <v>123.7</v>
      </c>
    </row>
    <row r="126" spans="1:7" x14ac:dyDescent="0.25">
      <c r="A126" s="80"/>
      <c r="B126" s="5" t="s">
        <v>24</v>
      </c>
      <c r="C126" s="81">
        <v>20</v>
      </c>
      <c r="D126" s="19">
        <v>1.5</v>
      </c>
      <c r="E126" s="19">
        <v>0.1</v>
      </c>
      <c r="F126" s="19">
        <v>10</v>
      </c>
      <c r="G126" s="19">
        <v>47.4</v>
      </c>
    </row>
    <row r="127" spans="1:7" x14ac:dyDescent="0.25">
      <c r="A127" s="89">
        <v>1</v>
      </c>
      <c r="B127" s="5" t="s">
        <v>25</v>
      </c>
      <c r="C127" s="81">
        <v>40</v>
      </c>
      <c r="D127" s="21">
        <v>2.2400000000000002</v>
      </c>
      <c r="E127" s="21">
        <v>0.52</v>
      </c>
      <c r="F127" s="21">
        <v>23.7</v>
      </c>
      <c r="G127" s="21">
        <v>91.96</v>
      </c>
    </row>
    <row r="128" spans="1:7" x14ac:dyDescent="0.25">
      <c r="A128" s="102"/>
      <c r="B128" s="23" t="s">
        <v>26</v>
      </c>
      <c r="C128" s="92">
        <f>SUM(C122:C127)</f>
        <v>790</v>
      </c>
      <c r="D128" s="119">
        <f t="shared" ref="D128:G128" si="19">SUM(D122:D127)</f>
        <v>27.17</v>
      </c>
      <c r="E128" s="119">
        <f t="shared" si="19"/>
        <v>22.950000000000003</v>
      </c>
      <c r="F128" s="119">
        <f t="shared" si="19"/>
        <v>124.49000000000001</v>
      </c>
      <c r="G128" s="119">
        <f t="shared" si="19"/>
        <v>825.55000000000007</v>
      </c>
    </row>
    <row r="129" spans="1:7" x14ac:dyDescent="0.25">
      <c r="A129" s="102"/>
      <c r="B129" s="25" t="s">
        <v>74</v>
      </c>
      <c r="C129" s="103">
        <f>C128+C120</f>
        <v>1330</v>
      </c>
      <c r="D129" s="43">
        <f t="shared" ref="D129:G129" si="20">D128+D120</f>
        <v>49.46</v>
      </c>
      <c r="E129" s="43">
        <f t="shared" si="20"/>
        <v>36.6</v>
      </c>
      <c r="F129" s="43">
        <f t="shared" si="20"/>
        <v>209.06</v>
      </c>
      <c r="G129" s="43">
        <f t="shared" si="20"/>
        <v>1371.39</v>
      </c>
    </row>
    <row r="130" spans="1:7" ht="15.75" customHeight="1" x14ac:dyDescent="0.25">
      <c r="A130" s="216" t="s">
        <v>75</v>
      </c>
      <c r="B130" s="211"/>
      <c r="C130" s="217"/>
      <c r="D130" s="61"/>
      <c r="E130" s="61"/>
      <c r="F130" s="61"/>
      <c r="G130" s="61"/>
    </row>
    <row r="131" spans="1:7" ht="15.75" customHeight="1" x14ac:dyDescent="0.25">
      <c r="A131" s="216" t="s">
        <v>12</v>
      </c>
      <c r="B131" s="211"/>
      <c r="C131" s="217"/>
      <c r="D131" s="61"/>
      <c r="E131" s="61"/>
      <c r="F131" s="61"/>
      <c r="G131" s="61"/>
    </row>
    <row r="132" spans="1:7" ht="15.6" customHeight="1" x14ac:dyDescent="0.25">
      <c r="A132" s="80">
        <v>182</v>
      </c>
      <c r="B132" s="5" t="s">
        <v>49</v>
      </c>
      <c r="C132" s="81">
        <v>200</v>
      </c>
      <c r="D132" s="18">
        <v>3.62</v>
      </c>
      <c r="E132" s="18">
        <v>7.61</v>
      </c>
      <c r="F132" s="18">
        <v>23.73</v>
      </c>
      <c r="G132" s="18">
        <v>178.21</v>
      </c>
    </row>
    <row r="133" spans="1:7" x14ac:dyDescent="0.25">
      <c r="A133" s="110">
        <v>7</v>
      </c>
      <c r="B133" s="53" t="s">
        <v>50</v>
      </c>
      <c r="C133" s="111">
        <v>10</v>
      </c>
      <c r="D133" s="7">
        <v>2.3199999999999998</v>
      </c>
      <c r="E133" s="7">
        <v>2.95</v>
      </c>
      <c r="F133" s="7">
        <v>0</v>
      </c>
      <c r="G133" s="7">
        <v>36</v>
      </c>
    </row>
    <row r="134" spans="1:7" x14ac:dyDescent="0.25">
      <c r="A134" s="80">
        <v>6</v>
      </c>
      <c r="B134" s="5" t="s">
        <v>42</v>
      </c>
      <c r="C134" s="81">
        <v>10</v>
      </c>
      <c r="D134" s="8">
        <v>0.08</v>
      </c>
      <c r="E134" s="8">
        <v>8.24</v>
      </c>
      <c r="F134" s="8">
        <v>0.08</v>
      </c>
      <c r="G134" s="8">
        <v>74.8</v>
      </c>
    </row>
    <row r="135" spans="1:7" x14ac:dyDescent="0.25">
      <c r="A135" s="80">
        <v>377</v>
      </c>
      <c r="B135" s="5" t="s">
        <v>15</v>
      </c>
      <c r="C135" s="81">
        <v>200</v>
      </c>
      <c r="D135" s="7">
        <v>0.13</v>
      </c>
      <c r="E135" s="7">
        <v>0.02</v>
      </c>
      <c r="F135" s="7">
        <v>15.2</v>
      </c>
      <c r="G135" s="7">
        <v>62</v>
      </c>
    </row>
    <row r="136" spans="1:7" x14ac:dyDescent="0.25">
      <c r="A136" s="82"/>
      <c r="B136" s="5" t="s">
        <v>16</v>
      </c>
      <c r="C136" s="83">
        <v>25</v>
      </c>
      <c r="D136" s="11">
        <v>1.88</v>
      </c>
      <c r="E136" s="11">
        <v>3.44</v>
      </c>
      <c r="F136" s="11">
        <v>14.38</v>
      </c>
      <c r="G136" s="11">
        <v>93.75</v>
      </c>
    </row>
    <row r="137" spans="1:7" x14ac:dyDescent="0.25">
      <c r="A137" s="80"/>
      <c r="B137" s="5" t="s">
        <v>24</v>
      </c>
      <c r="C137" s="81">
        <v>20</v>
      </c>
      <c r="D137" s="19">
        <v>1.5</v>
      </c>
      <c r="E137" s="19">
        <v>0.1</v>
      </c>
      <c r="F137" s="19">
        <v>10</v>
      </c>
      <c r="G137" s="19">
        <v>47.4</v>
      </c>
    </row>
    <row r="138" spans="1:7" x14ac:dyDescent="0.25">
      <c r="A138" s="102"/>
      <c r="B138" s="56" t="s">
        <v>18</v>
      </c>
      <c r="C138" s="92">
        <f>SUM(C132:C137)</f>
        <v>465</v>
      </c>
      <c r="D138" s="60">
        <f>SUM(D132:D137)</f>
        <v>9.5299999999999994</v>
      </c>
      <c r="E138" s="60">
        <f t="shared" ref="E138:G138" si="21">SUM(E132:E137)</f>
        <v>22.360000000000003</v>
      </c>
      <c r="F138" s="60">
        <f t="shared" si="21"/>
        <v>63.39</v>
      </c>
      <c r="G138" s="60">
        <f t="shared" si="21"/>
        <v>492.15999999999997</v>
      </c>
    </row>
    <row r="139" spans="1:7" x14ac:dyDescent="0.25">
      <c r="A139" s="216" t="s">
        <v>19</v>
      </c>
      <c r="B139" s="211"/>
      <c r="C139" s="217"/>
      <c r="D139" s="61"/>
      <c r="E139" s="68"/>
      <c r="F139" s="61"/>
      <c r="G139" s="61"/>
    </row>
    <row r="140" spans="1:7" x14ac:dyDescent="0.25">
      <c r="A140" s="80">
        <v>10</v>
      </c>
      <c r="B140" s="5" t="s">
        <v>43</v>
      </c>
      <c r="C140" s="81">
        <v>100</v>
      </c>
      <c r="D140" s="19">
        <v>3</v>
      </c>
      <c r="E140" s="19">
        <v>5.18</v>
      </c>
      <c r="F140" s="19">
        <v>6.3</v>
      </c>
      <c r="G140" s="19">
        <v>83.6</v>
      </c>
    </row>
    <row r="141" spans="1:7" x14ac:dyDescent="0.25">
      <c r="A141" s="125">
        <v>98</v>
      </c>
      <c r="B141" s="70" t="s">
        <v>76</v>
      </c>
      <c r="C141" s="126">
        <v>250</v>
      </c>
      <c r="D141" s="18">
        <v>5.83</v>
      </c>
      <c r="E141" s="18">
        <v>8.5299999999999994</v>
      </c>
      <c r="F141" s="18">
        <v>6.35</v>
      </c>
      <c r="G141" s="18">
        <v>127.34</v>
      </c>
    </row>
    <row r="142" spans="1:7" x14ac:dyDescent="0.25">
      <c r="A142" s="98">
        <v>259</v>
      </c>
      <c r="B142" s="72" t="s">
        <v>77</v>
      </c>
      <c r="C142" s="127">
        <v>200</v>
      </c>
      <c r="D142" s="21">
        <v>18.52</v>
      </c>
      <c r="E142" s="21">
        <v>20.69</v>
      </c>
      <c r="F142" s="21">
        <v>18.96</v>
      </c>
      <c r="G142" s="21">
        <v>337.3</v>
      </c>
    </row>
    <row r="143" spans="1:7" x14ac:dyDescent="0.25">
      <c r="A143" s="122">
        <v>382</v>
      </c>
      <c r="B143" s="31" t="s">
        <v>72</v>
      </c>
      <c r="C143" s="83">
        <v>200</v>
      </c>
      <c r="D143" s="7">
        <v>4.08</v>
      </c>
      <c r="E143" s="7">
        <v>3.54</v>
      </c>
      <c r="F143" s="7">
        <v>17.579999999999998</v>
      </c>
      <c r="G143" s="7">
        <v>118.6</v>
      </c>
    </row>
    <row r="144" spans="1:7" x14ac:dyDescent="0.25">
      <c r="A144" s="80"/>
      <c r="B144" s="5" t="s">
        <v>24</v>
      </c>
      <c r="C144" s="81">
        <v>20</v>
      </c>
      <c r="D144" s="19">
        <v>1.5</v>
      </c>
      <c r="E144" s="19">
        <v>0.1</v>
      </c>
      <c r="F144" s="19">
        <v>10</v>
      </c>
      <c r="G144" s="19">
        <v>47.4</v>
      </c>
    </row>
    <row r="145" spans="1:7" x14ac:dyDescent="0.25">
      <c r="A145" s="89">
        <v>1</v>
      </c>
      <c r="B145" s="5" t="s">
        <v>25</v>
      </c>
      <c r="C145" s="81">
        <v>40</v>
      </c>
      <c r="D145" s="21">
        <v>2.2400000000000002</v>
      </c>
      <c r="E145" s="21">
        <v>0.52</v>
      </c>
      <c r="F145" s="21">
        <v>23.7</v>
      </c>
      <c r="G145" s="21">
        <v>91.96</v>
      </c>
    </row>
    <row r="146" spans="1:7" x14ac:dyDescent="0.25">
      <c r="A146" s="102"/>
      <c r="B146" s="23" t="s">
        <v>26</v>
      </c>
      <c r="C146" s="92">
        <f>SUM(C140:C145)</f>
        <v>810</v>
      </c>
      <c r="D146" s="119">
        <f t="shared" ref="D146:G146" si="22">SUM(D140:D145)</f>
        <v>35.17</v>
      </c>
      <c r="E146" s="119">
        <f t="shared" si="22"/>
        <v>38.56</v>
      </c>
      <c r="F146" s="119">
        <f t="shared" si="22"/>
        <v>82.89</v>
      </c>
      <c r="G146" s="119">
        <f t="shared" si="22"/>
        <v>806.2</v>
      </c>
    </row>
    <row r="147" spans="1:7" x14ac:dyDescent="0.25">
      <c r="A147" s="102"/>
      <c r="B147" s="25" t="s">
        <v>79</v>
      </c>
      <c r="C147" s="103">
        <f>C146+C138</f>
        <v>1275</v>
      </c>
      <c r="D147" s="119">
        <f t="shared" ref="D147:G147" si="23">D146+D138</f>
        <v>44.7</v>
      </c>
      <c r="E147" s="119">
        <f t="shared" si="23"/>
        <v>60.92</v>
      </c>
      <c r="F147" s="119">
        <f t="shared" si="23"/>
        <v>146.28</v>
      </c>
      <c r="G147" s="119">
        <f t="shared" si="23"/>
        <v>1298.3600000000001</v>
      </c>
    </row>
    <row r="148" spans="1:7" ht="15.75" customHeight="1" x14ac:dyDescent="0.25">
      <c r="A148" s="216" t="s">
        <v>80</v>
      </c>
      <c r="B148" s="211"/>
      <c r="C148" s="217"/>
      <c r="D148" s="64"/>
      <c r="E148" s="64"/>
      <c r="F148" s="64"/>
      <c r="G148" s="64"/>
    </row>
    <row r="149" spans="1:7" ht="15.75" customHeight="1" x14ac:dyDescent="0.25">
      <c r="A149" s="216" t="s">
        <v>12</v>
      </c>
      <c r="B149" s="211"/>
      <c r="C149" s="217"/>
      <c r="D149" s="64"/>
      <c r="E149" s="64"/>
      <c r="F149" s="64"/>
      <c r="G149" s="64"/>
    </row>
    <row r="150" spans="1:7" x14ac:dyDescent="0.25">
      <c r="A150" s="99">
        <v>265</v>
      </c>
      <c r="B150" s="37" t="s">
        <v>68</v>
      </c>
      <c r="C150" s="100">
        <v>200</v>
      </c>
      <c r="D150" s="21">
        <v>21.95</v>
      </c>
      <c r="E150" s="21">
        <v>22.48</v>
      </c>
      <c r="F150" s="21">
        <v>34.61</v>
      </c>
      <c r="G150" s="21">
        <v>428.26</v>
      </c>
    </row>
    <row r="151" spans="1:7" x14ac:dyDescent="0.25">
      <c r="A151" s="98">
        <v>392</v>
      </c>
      <c r="B151" s="31" t="s">
        <v>65</v>
      </c>
      <c r="C151" s="83">
        <v>200</v>
      </c>
      <c r="D151" s="7">
        <v>0.06</v>
      </c>
      <c r="E151" s="7">
        <v>0.02</v>
      </c>
      <c r="F151" s="7">
        <v>9.93</v>
      </c>
      <c r="G151" s="7">
        <v>39.79</v>
      </c>
    </row>
    <row r="152" spans="1:7" x14ac:dyDescent="0.25">
      <c r="A152" s="80"/>
      <c r="B152" s="5" t="s">
        <v>24</v>
      </c>
      <c r="C152" s="81">
        <v>20</v>
      </c>
      <c r="D152" s="19">
        <v>1.5</v>
      </c>
      <c r="E152" s="19">
        <v>0.1</v>
      </c>
      <c r="F152" s="19">
        <v>10</v>
      </c>
      <c r="G152" s="19">
        <v>47.4</v>
      </c>
    </row>
    <row r="153" spans="1:7" x14ac:dyDescent="0.25">
      <c r="A153" s="84">
        <v>338</v>
      </c>
      <c r="B153" s="5" t="s">
        <v>17</v>
      </c>
      <c r="C153" s="81">
        <v>100</v>
      </c>
      <c r="D153" s="7">
        <v>0.4</v>
      </c>
      <c r="E153" s="7">
        <v>0.4</v>
      </c>
      <c r="F153" s="7">
        <v>9.7899999999999991</v>
      </c>
      <c r="G153" s="7">
        <v>46.82</v>
      </c>
    </row>
    <row r="154" spans="1:7" x14ac:dyDescent="0.25">
      <c r="A154" s="102"/>
      <c r="B154" s="23" t="s">
        <v>18</v>
      </c>
      <c r="C154" s="92">
        <f>SUM(C150:C153)</f>
        <v>520</v>
      </c>
      <c r="D154" s="119">
        <f t="shared" ref="D154:G154" si="24">SUM(D150:D153)</f>
        <v>23.909999999999997</v>
      </c>
      <c r="E154" s="119">
        <f t="shared" si="24"/>
        <v>23</v>
      </c>
      <c r="F154" s="119">
        <f t="shared" si="24"/>
        <v>64.33</v>
      </c>
      <c r="G154" s="119">
        <f t="shared" si="24"/>
        <v>562.2700000000001</v>
      </c>
    </row>
    <row r="155" spans="1:7" x14ac:dyDescent="0.25">
      <c r="A155" s="216" t="s">
        <v>19</v>
      </c>
      <c r="B155" s="211"/>
      <c r="C155" s="217"/>
      <c r="D155" s="61"/>
      <c r="E155" s="61"/>
      <c r="F155" s="61"/>
      <c r="G155" s="61"/>
    </row>
    <row r="156" spans="1:7" x14ac:dyDescent="0.25">
      <c r="A156" s="115">
        <v>67</v>
      </c>
      <c r="B156" s="5" t="s">
        <v>52</v>
      </c>
      <c r="C156" s="81">
        <v>100</v>
      </c>
      <c r="D156" s="14">
        <v>1.4</v>
      </c>
      <c r="E156" s="14">
        <v>10.029999999999999</v>
      </c>
      <c r="F156" s="14">
        <v>7.28</v>
      </c>
      <c r="G156" s="14">
        <v>125.1</v>
      </c>
    </row>
    <row r="157" spans="1:7" ht="31.5" x14ac:dyDescent="0.25">
      <c r="A157" s="115">
        <v>82</v>
      </c>
      <c r="B157" s="5" t="s">
        <v>53</v>
      </c>
      <c r="C157" s="81">
        <v>250</v>
      </c>
      <c r="D157" s="59">
        <v>3.98</v>
      </c>
      <c r="E157" s="59">
        <v>2.15</v>
      </c>
      <c r="F157" s="59">
        <v>3.4</v>
      </c>
      <c r="G157" s="59">
        <v>48</v>
      </c>
    </row>
    <row r="158" spans="1:7" x14ac:dyDescent="0.25">
      <c r="A158" s="128">
        <v>234</v>
      </c>
      <c r="B158" s="37" t="s">
        <v>81</v>
      </c>
      <c r="C158" s="101">
        <v>100</v>
      </c>
      <c r="D158" s="59">
        <v>10.81</v>
      </c>
      <c r="E158" s="59">
        <v>4.0999999999999996</v>
      </c>
      <c r="F158" s="59">
        <v>13.29</v>
      </c>
      <c r="G158" s="59">
        <v>194.98</v>
      </c>
    </row>
    <row r="159" spans="1:7" x14ac:dyDescent="0.25">
      <c r="A159" s="117">
        <v>128</v>
      </c>
      <c r="B159" s="37" t="s">
        <v>61</v>
      </c>
      <c r="C159" s="101">
        <v>180</v>
      </c>
      <c r="D159" s="7">
        <v>3.72</v>
      </c>
      <c r="E159" s="7">
        <v>10.97</v>
      </c>
      <c r="F159" s="7">
        <v>21.6</v>
      </c>
      <c r="G159" s="7">
        <v>206.92</v>
      </c>
    </row>
    <row r="160" spans="1:7" x14ac:dyDescent="0.25">
      <c r="A160" s="80">
        <v>349</v>
      </c>
      <c r="B160" s="5" t="s">
        <v>23</v>
      </c>
      <c r="C160" s="81">
        <v>200</v>
      </c>
      <c r="D160" s="18">
        <v>0.66</v>
      </c>
      <c r="E160" s="18">
        <v>0.09</v>
      </c>
      <c r="F160" s="18">
        <v>32.01</v>
      </c>
      <c r="G160" s="18">
        <v>132.80000000000001</v>
      </c>
    </row>
    <row r="161" spans="1:7" x14ac:dyDescent="0.25">
      <c r="A161" s="80"/>
      <c r="B161" s="5" t="s">
        <v>24</v>
      </c>
      <c r="C161" s="81">
        <v>20</v>
      </c>
      <c r="D161" s="19">
        <v>1.5</v>
      </c>
      <c r="E161" s="19">
        <v>0.1</v>
      </c>
      <c r="F161" s="19">
        <v>10</v>
      </c>
      <c r="G161" s="19">
        <v>47.4</v>
      </c>
    </row>
    <row r="162" spans="1:7" x14ac:dyDescent="0.25">
      <c r="A162" s="89">
        <v>1</v>
      </c>
      <c r="B162" s="5" t="s">
        <v>25</v>
      </c>
      <c r="C162" s="81">
        <v>40</v>
      </c>
      <c r="D162" s="21">
        <v>2.2400000000000002</v>
      </c>
      <c r="E162" s="21">
        <v>0.52</v>
      </c>
      <c r="F162" s="21">
        <v>23.7</v>
      </c>
      <c r="G162" s="21">
        <v>91.96</v>
      </c>
    </row>
    <row r="163" spans="1:7" x14ac:dyDescent="0.25">
      <c r="A163" s="129"/>
      <c r="B163" s="23" t="s">
        <v>26</v>
      </c>
      <c r="C163" s="92">
        <f>SUM(C156:C162)</f>
        <v>890</v>
      </c>
      <c r="D163" s="119">
        <f t="shared" ref="D163:G163" si="25">SUM(D156:D162)</f>
        <v>24.310000000000002</v>
      </c>
      <c r="E163" s="119">
        <f t="shared" si="25"/>
        <v>27.96</v>
      </c>
      <c r="F163" s="119">
        <f t="shared" si="25"/>
        <v>111.28</v>
      </c>
      <c r="G163" s="119">
        <f t="shared" si="25"/>
        <v>847.16</v>
      </c>
    </row>
    <row r="164" spans="1:7" x14ac:dyDescent="0.25">
      <c r="A164" s="102"/>
      <c r="B164" s="25" t="s">
        <v>82</v>
      </c>
      <c r="C164" s="92">
        <f>C163+C154</f>
        <v>1410</v>
      </c>
      <c r="D164" s="63">
        <f t="shared" ref="D164:G164" si="26">D163+D154</f>
        <v>48.22</v>
      </c>
      <c r="E164" s="63">
        <f t="shared" si="26"/>
        <v>50.96</v>
      </c>
      <c r="F164" s="63">
        <f t="shared" si="26"/>
        <v>175.61</v>
      </c>
      <c r="G164" s="63">
        <f t="shared" si="26"/>
        <v>1409.43</v>
      </c>
    </row>
    <row r="165" spans="1:7" ht="15.75" customHeight="1" x14ac:dyDescent="0.25">
      <c r="A165" s="216" t="s">
        <v>83</v>
      </c>
      <c r="B165" s="211"/>
      <c r="C165" s="217"/>
      <c r="D165" s="61"/>
      <c r="E165" s="75"/>
      <c r="F165" s="75"/>
      <c r="G165" s="61"/>
    </row>
    <row r="166" spans="1:7" ht="15.75" customHeight="1" x14ac:dyDescent="0.25">
      <c r="A166" s="216" t="s">
        <v>12</v>
      </c>
      <c r="B166" s="211"/>
      <c r="C166" s="217"/>
      <c r="D166" s="61"/>
      <c r="E166" s="75"/>
      <c r="F166" s="75"/>
      <c r="G166" s="61"/>
    </row>
    <row r="167" spans="1:7" x14ac:dyDescent="0.25">
      <c r="A167" s="80">
        <v>183</v>
      </c>
      <c r="B167" s="5" t="s">
        <v>84</v>
      </c>
      <c r="C167" s="81">
        <v>200</v>
      </c>
      <c r="D167" s="8">
        <v>6.45</v>
      </c>
      <c r="E167" s="8">
        <v>9.2200000000000006</v>
      </c>
      <c r="F167" s="8">
        <v>24.98</v>
      </c>
      <c r="G167" s="8">
        <v>209.45</v>
      </c>
    </row>
    <row r="168" spans="1:7" x14ac:dyDescent="0.25">
      <c r="A168" s="110">
        <v>7</v>
      </c>
      <c r="B168" s="53" t="s">
        <v>50</v>
      </c>
      <c r="C168" s="111">
        <v>10</v>
      </c>
      <c r="D168" s="7">
        <v>2.3199999999999998</v>
      </c>
      <c r="E168" s="7">
        <v>2.95</v>
      </c>
      <c r="F168" s="7">
        <v>0</v>
      </c>
      <c r="G168" s="7">
        <v>36</v>
      </c>
    </row>
    <row r="169" spans="1:7" x14ac:dyDescent="0.25">
      <c r="A169" s="80">
        <v>379</v>
      </c>
      <c r="B169" s="5" t="s">
        <v>51</v>
      </c>
      <c r="C169" s="81">
        <v>200</v>
      </c>
      <c r="D169" s="18">
        <v>3.17</v>
      </c>
      <c r="E169" s="18">
        <v>2.68</v>
      </c>
      <c r="F169" s="18">
        <v>15.9</v>
      </c>
      <c r="G169" s="19">
        <v>100.6</v>
      </c>
    </row>
    <row r="170" spans="1:7" x14ac:dyDescent="0.25">
      <c r="A170" s="82"/>
      <c r="B170" s="5" t="s">
        <v>16</v>
      </c>
      <c r="C170" s="83">
        <v>25</v>
      </c>
      <c r="D170" s="11">
        <v>1.88</v>
      </c>
      <c r="E170" s="11">
        <v>3.44</v>
      </c>
      <c r="F170" s="11">
        <v>14.38</v>
      </c>
      <c r="G170" s="11">
        <v>93.75</v>
      </c>
    </row>
    <row r="171" spans="1:7" x14ac:dyDescent="0.25">
      <c r="A171" s="80"/>
      <c r="B171" s="5" t="s">
        <v>24</v>
      </c>
      <c r="C171" s="81">
        <v>20</v>
      </c>
      <c r="D171" s="19">
        <v>1.5</v>
      </c>
      <c r="E171" s="19">
        <v>0.1</v>
      </c>
      <c r="F171" s="19">
        <v>10</v>
      </c>
      <c r="G171" s="19">
        <v>47.4</v>
      </c>
    </row>
    <row r="172" spans="1:7" x14ac:dyDescent="0.25">
      <c r="A172" s="102"/>
      <c r="B172" s="23" t="s">
        <v>18</v>
      </c>
      <c r="C172" s="92">
        <f>SUM(C167:C171)</f>
        <v>455</v>
      </c>
      <c r="D172" s="13">
        <f>SUM(D167:D171)</f>
        <v>15.32</v>
      </c>
      <c r="E172" s="13">
        <f t="shared" ref="E172:G172" si="27">SUM(E167:E171)</f>
        <v>18.390000000000004</v>
      </c>
      <c r="F172" s="13">
        <f t="shared" si="27"/>
        <v>65.260000000000005</v>
      </c>
      <c r="G172" s="13">
        <f t="shared" si="27"/>
        <v>487.19999999999993</v>
      </c>
    </row>
    <row r="173" spans="1:7" x14ac:dyDescent="0.25">
      <c r="A173" s="216" t="s">
        <v>19</v>
      </c>
      <c r="B173" s="211"/>
      <c r="C173" s="217"/>
      <c r="D173" s="61"/>
      <c r="E173" s="61"/>
      <c r="F173" s="61"/>
      <c r="G173" s="61"/>
    </row>
    <row r="174" spans="1:7" x14ac:dyDescent="0.25">
      <c r="A174" s="80">
        <v>20</v>
      </c>
      <c r="B174" s="5" t="s">
        <v>58</v>
      </c>
      <c r="C174" s="81">
        <v>100</v>
      </c>
      <c r="D174" s="7">
        <v>1.42</v>
      </c>
      <c r="E174" s="7">
        <v>5.08</v>
      </c>
      <c r="F174" s="7">
        <v>9</v>
      </c>
      <c r="G174" s="7">
        <v>87.4</v>
      </c>
    </row>
    <row r="175" spans="1:7" x14ac:dyDescent="0.25">
      <c r="A175" s="130">
        <v>84</v>
      </c>
      <c r="B175" s="37" t="s">
        <v>85</v>
      </c>
      <c r="C175" s="100">
        <v>250</v>
      </c>
      <c r="D175" s="7">
        <v>7.87</v>
      </c>
      <c r="E175" s="7">
        <v>9.8699999999999992</v>
      </c>
      <c r="F175" s="7">
        <v>14.26</v>
      </c>
      <c r="G175" s="7">
        <v>188.1</v>
      </c>
    </row>
    <row r="176" spans="1:7" x14ac:dyDescent="0.25">
      <c r="A176" s="99">
        <v>260</v>
      </c>
      <c r="B176" s="37" t="s">
        <v>87</v>
      </c>
      <c r="C176" s="101">
        <v>100</v>
      </c>
      <c r="D176" s="77">
        <v>12.89</v>
      </c>
      <c r="E176" s="59">
        <v>14.92</v>
      </c>
      <c r="F176" s="59">
        <v>2.57</v>
      </c>
      <c r="G176" s="59">
        <v>196.44</v>
      </c>
    </row>
    <row r="177" spans="1:7" x14ac:dyDescent="0.25">
      <c r="A177" s="123" t="s">
        <v>90</v>
      </c>
      <c r="B177" s="34" t="s">
        <v>91</v>
      </c>
      <c r="C177" s="124">
        <v>180</v>
      </c>
      <c r="D177" s="21">
        <v>5.5</v>
      </c>
      <c r="E177" s="21">
        <v>6.5</v>
      </c>
      <c r="F177" s="21">
        <v>45</v>
      </c>
      <c r="G177" s="21">
        <v>250</v>
      </c>
    </row>
    <row r="178" spans="1:7" x14ac:dyDescent="0.25">
      <c r="A178" s="98">
        <v>377</v>
      </c>
      <c r="B178" s="5" t="s">
        <v>15</v>
      </c>
      <c r="C178" s="81">
        <v>200</v>
      </c>
      <c r="D178" s="7">
        <v>0.13</v>
      </c>
      <c r="E178" s="7">
        <v>0.02</v>
      </c>
      <c r="F178" s="7">
        <v>15.2</v>
      </c>
      <c r="G178" s="7">
        <v>62</v>
      </c>
    </row>
    <row r="179" spans="1:7" x14ac:dyDescent="0.25">
      <c r="A179" s="80"/>
      <c r="B179" s="5" t="s">
        <v>24</v>
      </c>
      <c r="C179" s="81">
        <v>20</v>
      </c>
      <c r="D179" s="19">
        <v>1.5</v>
      </c>
      <c r="E179" s="19">
        <v>0.1</v>
      </c>
      <c r="F179" s="19">
        <v>10</v>
      </c>
      <c r="G179" s="19">
        <v>47.4</v>
      </c>
    </row>
    <row r="180" spans="1:7" x14ac:dyDescent="0.25">
      <c r="A180" s="89">
        <v>1</v>
      </c>
      <c r="B180" s="5" t="s">
        <v>25</v>
      </c>
      <c r="C180" s="81">
        <v>40</v>
      </c>
      <c r="D180" s="21">
        <v>2.2400000000000002</v>
      </c>
      <c r="E180" s="21">
        <v>0.52</v>
      </c>
      <c r="F180" s="21">
        <v>23.7</v>
      </c>
      <c r="G180" s="21">
        <v>91.96</v>
      </c>
    </row>
    <row r="181" spans="1:7" x14ac:dyDescent="0.25">
      <c r="A181" s="131"/>
      <c r="B181" s="79" t="s">
        <v>26</v>
      </c>
      <c r="C181" s="92">
        <f>SUM(C174:C180)</f>
        <v>890</v>
      </c>
      <c r="D181" s="60">
        <f>SUM(D174:D180)</f>
        <v>31.549999999999997</v>
      </c>
      <c r="E181" s="60">
        <f t="shared" ref="E181:G181" si="28">SUM(E174:E180)</f>
        <v>37.010000000000005</v>
      </c>
      <c r="F181" s="60">
        <f t="shared" si="28"/>
        <v>119.73</v>
      </c>
      <c r="G181" s="60">
        <f t="shared" si="28"/>
        <v>923.30000000000007</v>
      </c>
    </row>
    <row r="182" spans="1:7" ht="16.5" thickBot="1" x14ac:dyDescent="0.3">
      <c r="A182" s="132"/>
      <c r="B182" s="133" t="s">
        <v>88</v>
      </c>
      <c r="C182" s="134">
        <f>C181+C172</f>
        <v>1345</v>
      </c>
      <c r="D182" s="119">
        <f t="shared" ref="D182:G182" si="29">D181+D172</f>
        <v>46.87</v>
      </c>
      <c r="E182" s="119">
        <f t="shared" si="29"/>
        <v>55.400000000000006</v>
      </c>
      <c r="F182" s="119">
        <f t="shared" si="29"/>
        <v>184.99</v>
      </c>
      <c r="G182" s="119">
        <f t="shared" si="29"/>
        <v>1410.5</v>
      </c>
    </row>
  </sheetData>
  <mergeCells count="41">
    <mergeCell ref="F1:G1"/>
    <mergeCell ref="A2:G2"/>
    <mergeCell ref="A3:C3"/>
    <mergeCell ref="D3:F3"/>
    <mergeCell ref="G3:G5"/>
    <mergeCell ref="A4:A5"/>
    <mergeCell ref="B4:B5"/>
    <mergeCell ref="C4:C5"/>
    <mergeCell ref="D4:D5"/>
    <mergeCell ref="E4:E5"/>
    <mergeCell ref="A60:C60"/>
    <mergeCell ref="F4:F5"/>
    <mergeCell ref="A6:C6"/>
    <mergeCell ref="A7:C7"/>
    <mergeCell ref="A16:C16"/>
    <mergeCell ref="A25:C25"/>
    <mergeCell ref="A26:C26"/>
    <mergeCell ref="A32:C32"/>
    <mergeCell ref="A42:C42"/>
    <mergeCell ref="A43:C43"/>
    <mergeCell ref="A50:C50"/>
    <mergeCell ref="A59:C59"/>
    <mergeCell ref="A131:C131"/>
    <mergeCell ref="A68:C68"/>
    <mergeCell ref="A78:C78"/>
    <mergeCell ref="A79:C79"/>
    <mergeCell ref="A86:C86"/>
    <mergeCell ref="A96:C96"/>
    <mergeCell ref="A97:C97"/>
    <mergeCell ref="A104:C104"/>
    <mergeCell ref="A113:C113"/>
    <mergeCell ref="A114:C114"/>
    <mergeCell ref="A121:C121"/>
    <mergeCell ref="A130:C130"/>
    <mergeCell ref="A173:C173"/>
    <mergeCell ref="A139:C139"/>
    <mergeCell ref="A148:C148"/>
    <mergeCell ref="A149:C149"/>
    <mergeCell ref="A155:C155"/>
    <mergeCell ref="A165:C165"/>
    <mergeCell ref="A166:C166"/>
  </mergeCells>
  <pageMargins left="0.7" right="0.7" top="0.75" bottom="0.75" header="0.3" footer="0.3"/>
  <pageSetup paperSize="9" scale="8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2"/>
  <sheetViews>
    <sheetView topLeftCell="A160" workbookViewId="0">
      <selection activeCell="B179" sqref="B179"/>
    </sheetView>
  </sheetViews>
  <sheetFormatPr defaultColWidth="9.140625" defaultRowHeight="15.75" x14ac:dyDescent="0.25"/>
  <cols>
    <col min="1" max="1" width="12.42578125" style="2" customWidth="1"/>
    <col min="2" max="2" width="48.28515625" style="2" customWidth="1"/>
    <col min="3" max="3" width="9.140625" style="2"/>
    <col min="4" max="7" width="9.7109375" style="2" customWidth="1"/>
    <col min="8" max="16384" width="9.140625" style="2"/>
  </cols>
  <sheetData>
    <row r="1" spans="1:7" customFormat="1" ht="45" customHeight="1" x14ac:dyDescent="0.25">
      <c r="A1" s="2"/>
      <c r="B1" s="2"/>
      <c r="C1" s="2"/>
      <c r="D1" s="2"/>
      <c r="E1" s="2"/>
      <c r="F1" s="213" t="s">
        <v>0</v>
      </c>
      <c r="G1" s="213"/>
    </row>
    <row r="2" spans="1:7" x14ac:dyDescent="0.25">
      <c r="A2" s="214" t="s">
        <v>114</v>
      </c>
      <c r="B2" s="214"/>
      <c r="C2" s="214"/>
      <c r="D2" s="214"/>
      <c r="E2" s="214"/>
      <c r="F2" s="214"/>
      <c r="G2" s="214"/>
    </row>
    <row r="3" spans="1:7" ht="15.75" customHeight="1" x14ac:dyDescent="0.25">
      <c r="A3" s="215" t="s">
        <v>2</v>
      </c>
      <c r="B3" s="215"/>
      <c r="C3" s="215"/>
      <c r="D3" s="212" t="s">
        <v>3</v>
      </c>
      <c r="E3" s="212"/>
      <c r="F3" s="212"/>
      <c r="G3" s="212" t="s">
        <v>4</v>
      </c>
    </row>
    <row r="4" spans="1:7" ht="15.75" customHeight="1" x14ac:dyDescent="0.25">
      <c r="A4" s="211" t="s">
        <v>5</v>
      </c>
      <c r="B4" s="211" t="s">
        <v>6</v>
      </c>
      <c r="C4" s="221" t="s">
        <v>7</v>
      </c>
      <c r="D4" s="212" t="s">
        <v>8</v>
      </c>
      <c r="E4" s="212" t="s">
        <v>9</v>
      </c>
      <c r="F4" s="212" t="s">
        <v>10</v>
      </c>
      <c r="G4" s="212"/>
    </row>
    <row r="5" spans="1:7" x14ac:dyDescent="0.25">
      <c r="A5" s="211"/>
      <c r="B5" s="211"/>
      <c r="C5" s="221"/>
      <c r="D5" s="212"/>
      <c r="E5" s="212"/>
      <c r="F5" s="212"/>
      <c r="G5" s="212"/>
    </row>
    <row r="6" spans="1:7" ht="15.75" customHeight="1" x14ac:dyDescent="0.25">
      <c r="A6" s="218" t="s">
        <v>11</v>
      </c>
      <c r="B6" s="219"/>
      <c r="C6" s="220"/>
      <c r="D6" s="3"/>
      <c r="E6" s="3"/>
      <c r="F6" s="3"/>
      <c r="G6" s="3"/>
    </row>
    <row r="7" spans="1:7" ht="15.75" customHeight="1" x14ac:dyDescent="0.25">
      <c r="A7" s="218" t="s">
        <v>12</v>
      </c>
      <c r="B7" s="219"/>
      <c r="C7" s="220"/>
      <c r="D7" s="3"/>
      <c r="E7" s="3"/>
      <c r="F7" s="3"/>
      <c r="G7" s="3"/>
    </row>
    <row r="8" spans="1:7" x14ac:dyDescent="0.25">
      <c r="A8" s="80">
        <v>290</v>
      </c>
      <c r="B8" s="5" t="s">
        <v>13</v>
      </c>
      <c r="C8" s="81" t="s">
        <v>121</v>
      </c>
      <c r="D8" s="7">
        <v>15.56</v>
      </c>
      <c r="E8" s="7">
        <v>16.98</v>
      </c>
      <c r="F8" s="7">
        <v>5.51</v>
      </c>
      <c r="G8" s="7">
        <v>236</v>
      </c>
    </row>
    <row r="9" spans="1:7" x14ac:dyDescent="0.25">
      <c r="A9" s="80">
        <v>168</v>
      </c>
      <c r="B9" s="5" t="s">
        <v>14</v>
      </c>
      <c r="C9" s="81">
        <v>180</v>
      </c>
      <c r="D9" s="8">
        <v>8.5299999999999994</v>
      </c>
      <c r="E9" s="8">
        <v>10</v>
      </c>
      <c r="F9" s="8">
        <v>49.43</v>
      </c>
      <c r="G9" s="8">
        <v>309.44</v>
      </c>
    </row>
    <row r="10" spans="1:7" x14ac:dyDescent="0.25">
      <c r="A10" s="80">
        <v>377</v>
      </c>
      <c r="B10" s="5" t="s">
        <v>15</v>
      </c>
      <c r="C10" s="81">
        <v>200</v>
      </c>
      <c r="D10" s="7">
        <v>0.13</v>
      </c>
      <c r="E10" s="7">
        <v>0.02</v>
      </c>
      <c r="F10" s="7">
        <v>15.2</v>
      </c>
      <c r="G10" s="7">
        <v>62</v>
      </c>
    </row>
    <row r="11" spans="1:7" x14ac:dyDescent="0.25">
      <c r="A11" s="80"/>
      <c r="B11" s="5" t="s">
        <v>24</v>
      </c>
      <c r="C11" s="81">
        <v>20</v>
      </c>
      <c r="D11" s="19">
        <v>1.5</v>
      </c>
      <c r="E11" s="19">
        <v>0.1</v>
      </c>
      <c r="F11" s="19">
        <v>10</v>
      </c>
      <c r="G11" s="19">
        <v>47.4</v>
      </c>
    </row>
    <row r="12" spans="1:7" x14ac:dyDescent="0.25">
      <c r="A12" s="82"/>
      <c r="B12" s="5" t="s">
        <v>16</v>
      </c>
      <c r="C12" s="83">
        <v>25</v>
      </c>
      <c r="D12" s="11">
        <v>1.88</v>
      </c>
      <c r="E12" s="11">
        <v>3.44</v>
      </c>
      <c r="F12" s="11">
        <v>14.38</v>
      </c>
      <c r="G12" s="11">
        <v>93.75</v>
      </c>
    </row>
    <row r="13" spans="1:7" x14ac:dyDescent="0.25">
      <c r="A13" s="84">
        <v>338</v>
      </c>
      <c r="B13" s="5" t="s">
        <v>17</v>
      </c>
      <c r="C13" s="81">
        <v>100</v>
      </c>
      <c r="D13" s="7">
        <v>0.4</v>
      </c>
      <c r="E13" s="7">
        <v>0.4</v>
      </c>
      <c r="F13" s="7">
        <v>9.7899999999999991</v>
      </c>
      <c r="G13" s="7">
        <v>46.82</v>
      </c>
    </row>
    <row r="14" spans="1:7" x14ac:dyDescent="0.25">
      <c r="A14" s="84"/>
      <c r="B14" s="5"/>
      <c r="C14" s="81"/>
      <c r="D14" s="7"/>
      <c r="E14" s="7"/>
      <c r="F14" s="7"/>
      <c r="G14" s="7"/>
    </row>
    <row r="15" spans="1:7" x14ac:dyDescent="0.25">
      <c r="A15" s="85"/>
      <c r="B15" s="12" t="s">
        <v>18</v>
      </c>
      <c r="C15" s="86">
        <f>SUM(C8:C13)</f>
        <v>525</v>
      </c>
      <c r="D15" s="13">
        <f>SUM(D8:D13)</f>
        <v>27.999999999999996</v>
      </c>
      <c r="E15" s="13">
        <f t="shared" ref="E15:G15" si="0">SUM(E8:E13)</f>
        <v>30.94</v>
      </c>
      <c r="F15" s="13">
        <f t="shared" si="0"/>
        <v>104.31</v>
      </c>
      <c r="G15" s="13">
        <f t="shared" si="0"/>
        <v>795.41000000000008</v>
      </c>
    </row>
    <row r="16" spans="1:7" x14ac:dyDescent="0.25">
      <c r="A16" s="218" t="s">
        <v>19</v>
      </c>
      <c r="B16" s="219"/>
      <c r="C16" s="220"/>
      <c r="D16" s="3"/>
      <c r="E16" s="3"/>
      <c r="F16" s="3"/>
      <c r="G16" s="3"/>
    </row>
    <row r="17" spans="1:7" x14ac:dyDescent="0.25">
      <c r="A17" s="80">
        <v>47</v>
      </c>
      <c r="B17" s="5" t="s">
        <v>20</v>
      </c>
      <c r="C17" s="81">
        <v>100</v>
      </c>
      <c r="D17" s="14">
        <v>1.7</v>
      </c>
      <c r="E17" s="14">
        <v>5</v>
      </c>
      <c r="F17" s="14">
        <v>8.4499999999999993</v>
      </c>
      <c r="G17" s="14">
        <v>85.7</v>
      </c>
    </row>
    <row r="18" spans="1:7" x14ac:dyDescent="0.25">
      <c r="A18" s="87">
        <v>102</v>
      </c>
      <c r="B18" s="16" t="s">
        <v>21</v>
      </c>
      <c r="C18" s="88">
        <v>250</v>
      </c>
      <c r="D18" s="8">
        <v>9.83</v>
      </c>
      <c r="E18" s="8">
        <v>8.8800000000000008</v>
      </c>
      <c r="F18" s="8">
        <v>16.8</v>
      </c>
      <c r="G18" s="8">
        <v>169.34</v>
      </c>
    </row>
    <row r="19" spans="1:7" x14ac:dyDescent="0.25">
      <c r="A19" s="80">
        <v>206</v>
      </c>
      <c r="B19" s="5" t="s">
        <v>22</v>
      </c>
      <c r="C19" s="81" t="s">
        <v>122</v>
      </c>
      <c r="D19" s="8">
        <v>12.33</v>
      </c>
      <c r="E19" s="8">
        <v>13.35</v>
      </c>
      <c r="F19" s="8">
        <v>30.28</v>
      </c>
      <c r="G19" s="8">
        <v>290.67</v>
      </c>
    </row>
    <row r="20" spans="1:7" x14ac:dyDescent="0.25">
      <c r="A20" s="80">
        <v>349</v>
      </c>
      <c r="B20" s="5" t="s">
        <v>23</v>
      </c>
      <c r="C20" s="81">
        <v>200</v>
      </c>
      <c r="D20" s="18">
        <v>0.66</v>
      </c>
      <c r="E20" s="18">
        <v>0.09</v>
      </c>
      <c r="F20" s="18">
        <v>32.01</v>
      </c>
      <c r="G20" s="18">
        <v>132.80000000000001</v>
      </c>
    </row>
    <row r="21" spans="1:7" x14ac:dyDescent="0.25">
      <c r="A21" s="80"/>
      <c r="B21" s="5" t="s">
        <v>24</v>
      </c>
      <c r="C21" s="81">
        <v>20</v>
      </c>
      <c r="D21" s="19">
        <v>1.5</v>
      </c>
      <c r="E21" s="19">
        <v>0.1</v>
      </c>
      <c r="F21" s="19">
        <v>10</v>
      </c>
      <c r="G21" s="19">
        <v>47.4</v>
      </c>
    </row>
    <row r="22" spans="1:7" x14ac:dyDescent="0.25">
      <c r="A22" s="89">
        <v>1</v>
      </c>
      <c r="B22" s="5" t="s">
        <v>25</v>
      </c>
      <c r="C22" s="81">
        <v>40</v>
      </c>
      <c r="D22" s="21">
        <v>2.2400000000000002</v>
      </c>
      <c r="E22" s="21">
        <v>0.52</v>
      </c>
      <c r="F22" s="21">
        <v>23.7</v>
      </c>
      <c r="G22" s="21">
        <v>91.96</v>
      </c>
    </row>
    <row r="23" spans="1:7" x14ac:dyDescent="0.25">
      <c r="A23" s="90"/>
      <c r="B23" s="91" t="s">
        <v>26</v>
      </c>
      <c r="C23" s="92">
        <f>SUM(C17:C22)</f>
        <v>610</v>
      </c>
      <c r="D23" s="13">
        <f>SUM(D17:D22)</f>
        <v>28.259999999999998</v>
      </c>
      <c r="E23" s="13">
        <f t="shared" ref="E23:G23" si="1">SUM(E17:E22)</f>
        <v>27.94</v>
      </c>
      <c r="F23" s="13">
        <f t="shared" si="1"/>
        <v>121.24</v>
      </c>
      <c r="G23" s="13">
        <f t="shared" si="1"/>
        <v>817.87</v>
      </c>
    </row>
    <row r="24" spans="1:7" x14ac:dyDescent="0.25">
      <c r="A24" s="93"/>
      <c r="B24" s="25" t="s">
        <v>27</v>
      </c>
      <c r="C24" s="94">
        <f>C23+C15</f>
        <v>1135</v>
      </c>
      <c r="D24" s="95">
        <f t="shared" ref="D24:G24" si="2">D23+D15</f>
        <v>56.259999999999991</v>
      </c>
      <c r="E24" s="95">
        <f t="shared" si="2"/>
        <v>58.88</v>
      </c>
      <c r="F24" s="95">
        <f t="shared" si="2"/>
        <v>225.55</v>
      </c>
      <c r="G24" s="27">
        <f t="shared" si="2"/>
        <v>1613.2800000000002</v>
      </c>
    </row>
    <row r="25" spans="1:7" ht="15.75" customHeight="1" x14ac:dyDescent="0.25">
      <c r="A25" s="216" t="s">
        <v>28</v>
      </c>
      <c r="B25" s="211"/>
      <c r="C25" s="217"/>
      <c r="D25" s="28"/>
      <c r="E25" s="28"/>
      <c r="F25" s="28"/>
      <c r="G25" s="28"/>
    </row>
    <row r="26" spans="1:7" ht="15.75" customHeight="1" x14ac:dyDescent="0.25">
      <c r="A26" s="216" t="s">
        <v>12</v>
      </c>
      <c r="B26" s="211"/>
      <c r="C26" s="217"/>
      <c r="D26" s="28"/>
      <c r="E26" s="28"/>
      <c r="F26" s="28"/>
      <c r="G26" s="28"/>
    </row>
    <row r="27" spans="1:7" x14ac:dyDescent="0.25">
      <c r="A27" s="96">
        <v>237</v>
      </c>
      <c r="B27" s="29" t="s">
        <v>29</v>
      </c>
      <c r="C27" s="97" t="s">
        <v>123</v>
      </c>
      <c r="D27" s="18">
        <v>28.38</v>
      </c>
      <c r="E27" s="18">
        <v>20.190000000000001</v>
      </c>
      <c r="F27" s="18">
        <v>27.75</v>
      </c>
      <c r="G27" s="18">
        <v>399.56</v>
      </c>
    </row>
    <row r="28" spans="1:7" x14ac:dyDescent="0.25">
      <c r="A28" s="84">
        <v>338</v>
      </c>
      <c r="B28" s="5" t="s">
        <v>17</v>
      </c>
      <c r="C28" s="81">
        <v>100</v>
      </c>
      <c r="D28" s="7">
        <v>0.4</v>
      </c>
      <c r="E28" s="7">
        <v>0.4</v>
      </c>
      <c r="F28" s="7">
        <v>9.7899999999999991</v>
      </c>
      <c r="G28" s="7">
        <v>46.82</v>
      </c>
    </row>
    <row r="29" spans="1:7" x14ac:dyDescent="0.25">
      <c r="A29" s="98"/>
      <c r="B29" s="31" t="s">
        <v>30</v>
      </c>
      <c r="C29" s="83">
        <v>200</v>
      </c>
      <c r="D29" s="7">
        <v>0.06</v>
      </c>
      <c r="E29" s="7">
        <v>0.02</v>
      </c>
      <c r="F29" s="7">
        <v>23.3</v>
      </c>
      <c r="G29" s="7">
        <v>123.7</v>
      </c>
    </row>
    <row r="30" spans="1:7" x14ac:dyDescent="0.25">
      <c r="A30" s="80"/>
      <c r="B30" s="5" t="s">
        <v>24</v>
      </c>
      <c r="C30" s="81">
        <v>20</v>
      </c>
      <c r="D30" s="19">
        <v>1.5</v>
      </c>
      <c r="E30" s="19">
        <v>0.1</v>
      </c>
      <c r="F30" s="19">
        <v>10</v>
      </c>
      <c r="G30" s="19">
        <v>47.4</v>
      </c>
    </row>
    <row r="31" spans="1:7" x14ac:dyDescent="0.25">
      <c r="A31" s="90"/>
      <c r="B31" s="23" t="s">
        <v>18</v>
      </c>
      <c r="C31" s="92">
        <f>SUM(C27:C30)</f>
        <v>320</v>
      </c>
      <c r="D31" s="32">
        <f>SUM(D27:D30)</f>
        <v>30.339999999999996</v>
      </c>
      <c r="E31" s="32">
        <f t="shared" ref="E31:G31" si="3">SUM(E27:E30)</f>
        <v>20.71</v>
      </c>
      <c r="F31" s="32">
        <f t="shared" si="3"/>
        <v>70.84</v>
      </c>
      <c r="G31" s="32">
        <f t="shared" si="3"/>
        <v>617.48</v>
      </c>
    </row>
    <row r="32" spans="1:7" x14ac:dyDescent="0.25">
      <c r="A32" s="218" t="s">
        <v>19</v>
      </c>
      <c r="B32" s="219"/>
      <c r="C32" s="220"/>
      <c r="D32" s="33"/>
      <c r="E32" s="33"/>
      <c r="F32" s="33"/>
      <c r="G32" s="33"/>
    </row>
    <row r="33" spans="1:7" x14ac:dyDescent="0.25">
      <c r="A33" s="80"/>
      <c r="B33" s="34" t="s">
        <v>31</v>
      </c>
      <c r="C33" s="81">
        <v>100</v>
      </c>
      <c r="D33" s="35">
        <v>2</v>
      </c>
      <c r="E33" s="35">
        <v>10</v>
      </c>
      <c r="F33" s="35">
        <v>7.67</v>
      </c>
      <c r="G33" s="35">
        <v>120</v>
      </c>
    </row>
    <row r="34" spans="1:7" x14ac:dyDescent="0.25">
      <c r="A34" s="99">
        <v>82</v>
      </c>
      <c r="B34" s="37" t="s">
        <v>32</v>
      </c>
      <c r="C34" s="100">
        <v>250</v>
      </c>
      <c r="D34" s="7">
        <v>6.13</v>
      </c>
      <c r="E34" s="7">
        <v>9.65</v>
      </c>
      <c r="F34" s="7">
        <v>11.11</v>
      </c>
      <c r="G34" s="7">
        <v>164.38</v>
      </c>
    </row>
    <row r="35" spans="1:7" x14ac:dyDescent="0.25">
      <c r="A35" s="99">
        <v>229</v>
      </c>
      <c r="B35" s="37" t="s">
        <v>34</v>
      </c>
      <c r="C35" s="100" t="s">
        <v>124</v>
      </c>
      <c r="D35" s="8">
        <v>9.67</v>
      </c>
      <c r="E35" s="8">
        <v>4.4000000000000004</v>
      </c>
      <c r="F35" s="8">
        <v>3.82</v>
      </c>
      <c r="G35" s="8">
        <v>105</v>
      </c>
    </row>
    <row r="36" spans="1:7" x14ac:dyDescent="0.25">
      <c r="A36" s="99">
        <v>314</v>
      </c>
      <c r="B36" s="37" t="s">
        <v>35</v>
      </c>
      <c r="C36" s="100">
        <v>180</v>
      </c>
      <c r="D36" s="8">
        <v>4.8</v>
      </c>
      <c r="E36" s="8">
        <v>5.09</v>
      </c>
      <c r="F36" s="8">
        <v>29.47</v>
      </c>
      <c r="G36" s="8">
        <v>182.88</v>
      </c>
    </row>
    <row r="37" spans="1:7" x14ac:dyDescent="0.25">
      <c r="A37" s="99">
        <v>342</v>
      </c>
      <c r="B37" s="37" t="s">
        <v>36</v>
      </c>
      <c r="C37" s="101">
        <v>200</v>
      </c>
      <c r="D37" s="21">
        <v>0.16</v>
      </c>
      <c r="E37" s="21">
        <v>0.16</v>
      </c>
      <c r="F37" s="21">
        <v>27.88</v>
      </c>
      <c r="G37" s="21">
        <v>114.6</v>
      </c>
    </row>
    <row r="38" spans="1:7" x14ac:dyDescent="0.25">
      <c r="A38" s="80"/>
      <c r="B38" s="5" t="s">
        <v>24</v>
      </c>
      <c r="C38" s="81">
        <v>20</v>
      </c>
      <c r="D38" s="19">
        <v>1.5</v>
      </c>
      <c r="E38" s="19">
        <v>0.1</v>
      </c>
      <c r="F38" s="19">
        <v>10</v>
      </c>
      <c r="G38" s="19">
        <v>47.4</v>
      </c>
    </row>
    <row r="39" spans="1:7" x14ac:dyDescent="0.25">
      <c r="A39" s="89">
        <v>1</v>
      </c>
      <c r="B39" s="5" t="s">
        <v>25</v>
      </c>
      <c r="C39" s="81">
        <v>40</v>
      </c>
      <c r="D39" s="21">
        <v>2.2400000000000002</v>
      </c>
      <c r="E39" s="21">
        <v>0.52</v>
      </c>
      <c r="F39" s="21">
        <v>23.7</v>
      </c>
      <c r="G39" s="21">
        <v>91.96</v>
      </c>
    </row>
    <row r="40" spans="1:7" x14ac:dyDescent="0.25">
      <c r="A40" s="90"/>
      <c r="B40" s="91" t="s">
        <v>26</v>
      </c>
      <c r="C40" s="92">
        <f>SUM(C33:C39)</f>
        <v>790</v>
      </c>
      <c r="D40" s="13">
        <f>SUM(D33:D39)</f>
        <v>26.5</v>
      </c>
      <c r="E40" s="13">
        <f t="shared" ref="E40:G40" si="4">SUM(E33:E39)</f>
        <v>29.919999999999998</v>
      </c>
      <c r="F40" s="13">
        <f t="shared" si="4"/>
        <v>113.65</v>
      </c>
      <c r="G40" s="13">
        <f t="shared" si="4"/>
        <v>826.22</v>
      </c>
    </row>
    <row r="41" spans="1:7" x14ac:dyDescent="0.25">
      <c r="A41" s="102"/>
      <c r="B41" s="25" t="s">
        <v>37</v>
      </c>
      <c r="C41" s="103">
        <f>C40+C31</f>
        <v>1110</v>
      </c>
      <c r="D41" s="104">
        <f t="shared" ref="D41:G41" si="5">D40+D31</f>
        <v>56.839999999999996</v>
      </c>
      <c r="E41" s="104">
        <f t="shared" si="5"/>
        <v>50.629999999999995</v>
      </c>
      <c r="F41" s="104">
        <f t="shared" si="5"/>
        <v>184.49</v>
      </c>
      <c r="G41" s="43">
        <f t="shared" si="5"/>
        <v>1443.7</v>
      </c>
    </row>
    <row r="42" spans="1:7" ht="15.75" customHeight="1" x14ac:dyDescent="0.25">
      <c r="A42" s="216" t="s">
        <v>38</v>
      </c>
      <c r="B42" s="211"/>
      <c r="C42" s="217"/>
      <c r="D42" s="28"/>
      <c r="E42" s="28"/>
      <c r="F42" s="28"/>
      <c r="G42" s="28"/>
    </row>
    <row r="43" spans="1:7" ht="15.75" customHeight="1" x14ac:dyDescent="0.25">
      <c r="A43" s="216" t="s">
        <v>12</v>
      </c>
      <c r="B43" s="211"/>
      <c r="C43" s="217"/>
      <c r="D43" s="28"/>
      <c r="E43" s="28"/>
      <c r="F43" s="28"/>
      <c r="G43" s="28"/>
    </row>
    <row r="44" spans="1:7" x14ac:dyDescent="0.25">
      <c r="A44" s="105"/>
      <c r="B44" s="5" t="s">
        <v>39</v>
      </c>
      <c r="C44" s="106" t="s">
        <v>40</v>
      </c>
      <c r="D44" s="46">
        <v>4.5</v>
      </c>
      <c r="E44" s="35">
        <v>11</v>
      </c>
      <c r="F44" s="35">
        <v>30.7</v>
      </c>
      <c r="G44" s="35">
        <v>235</v>
      </c>
    </row>
    <row r="45" spans="1:7" ht="15.6" customHeight="1" x14ac:dyDescent="0.25">
      <c r="A45" s="107" t="s">
        <v>135</v>
      </c>
      <c r="B45" s="48" t="s">
        <v>41</v>
      </c>
      <c r="C45" s="101">
        <v>200</v>
      </c>
      <c r="D45" s="7">
        <v>5.8</v>
      </c>
      <c r="E45" s="7">
        <v>10.67</v>
      </c>
      <c r="F45" s="7">
        <v>31.96</v>
      </c>
      <c r="G45" s="7">
        <v>248.19</v>
      </c>
    </row>
    <row r="46" spans="1:7" x14ac:dyDescent="0.25">
      <c r="A46" s="80">
        <v>6</v>
      </c>
      <c r="B46" s="5" t="s">
        <v>42</v>
      </c>
      <c r="C46" s="81">
        <v>10</v>
      </c>
      <c r="D46" s="8">
        <v>0.08</v>
      </c>
      <c r="E46" s="8">
        <v>8.24</v>
      </c>
      <c r="F46" s="8">
        <v>0.08</v>
      </c>
      <c r="G46" s="8">
        <v>74.8</v>
      </c>
    </row>
    <row r="47" spans="1:7" x14ac:dyDescent="0.25">
      <c r="A47" s="80">
        <v>377</v>
      </c>
      <c r="B47" s="5" t="s">
        <v>15</v>
      </c>
      <c r="C47" s="81">
        <v>200</v>
      </c>
      <c r="D47" s="7">
        <v>0.13</v>
      </c>
      <c r="E47" s="7">
        <v>0.02</v>
      </c>
      <c r="F47" s="7">
        <v>15.2</v>
      </c>
      <c r="G47" s="7">
        <v>62</v>
      </c>
    </row>
    <row r="48" spans="1:7" x14ac:dyDescent="0.25">
      <c r="A48" s="84"/>
      <c r="B48" s="5" t="s">
        <v>24</v>
      </c>
      <c r="C48" s="81">
        <v>20</v>
      </c>
      <c r="D48" s="19">
        <v>1.5</v>
      </c>
      <c r="E48" s="19">
        <v>0.1</v>
      </c>
      <c r="F48" s="19">
        <v>10</v>
      </c>
      <c r="G48" s="19">
        <v>47.4</v>
      </c>
    </row>
    <row r="49" spans="1:7" x14ac:dyDescent="0.25">
      <c r="A49" s="108"/>
      <c r="B49" s="23" t="s">
        <v>18</v>
      </c>
      <c r="C49" s="92">
        <f>SUM(C44:C48)</f>
        <v>430</v>
      </c>
      <c r="D49" s="49">
        <f>SUM(D44:D48)</f>
        <v>12.010000000000002</v>
      </c>
      <c r="E49" s="49">
        <f t="shared" ref="E49:G49" si="6">SUM(E44:E48)</f>
        <v>30.030000000000005</v>
      </c>
      <c r="F49" s="49">
        <f t="shared" si="6"/>
        <v>87.94</v>
      </c>
      <c r="G49" s="49">
        <f t="shared" si="6"/>
        <v>667.39</v>
      </c>
    </row>
    <row r="50" spans="1:7" x14ac:dyDescent="0.25">
      <c r="A50" s="216" t="s">
        <v>19</v>
      </c>
      <c r="B50" s="211"/>
      <c r="C50" s="217"/>
      <c r="D50" s="33"/>
      <c r="E50" s="33"/>
      <c r="F50" s="33"/>
      <c r="G50" s="33"/>
    </row>
    <row r="51" spans="1:7" x14ac:dyDescent="0.25">
      <c r="A51" s="80">
        <v>10</v>
      </c>
      <c r="B51" s="5" t="s">
        <v>43</v>
      </c>
      <c r="C51" s="81">
        <v>100</v>
      </c>
      <c r="D51" s="19">
        <v>3</v>
      </c>
      <c r="E51" s="19">
        <v>5.18</v>
      </c>
      <c r="F51" s="19">
        <v>6.3</v>
      </c>
      <c r="G51" s="19">
        <v>83.6</v>
      </c>
    </row>
    <row r="52" spans="1:7" x14ac:dyDescent="0.25">
      <c r="A52" s="109">
        <v>96</v>
      </c>
      <c r="B52" s="37" t="s">
        <v>44</v>
      </c>
      <c r="C52" s="101">
        <v>250</v>
      </c>
      <c r="D52" s="7">
        <v>6.36</v>
      </c>
      <c r="E52" s="7">
        <v>8.9</v>
      </c>
      <c r="F52" s="7">
        <v>11.81</v>
      </c>
      <c r="G52" s="7">
        <v>158.34</v>
      </c>
    </row>
    <row r="53" spans="1:7" x14ac:dyDescent="0.25">
      <c r="A53" s="99" t="s">
        <v>45</v>
      </c>
      <c r="B53" s="37" t="s">
        <v>46</v>
      </c>
      <c r="C53" s="100" t="s">
        <v>78</v>
      </c>
      <c r="D53" s="21">
        <v>5.84</v>
      </c>
      <c r="E53" s="21">
        <v>8.42</v>
      </c>
      <c r="F53" s="21">
        <v>24.61</v>
      </c>
      <c r="G53" s="21">
        <v>156.62</v>
      </c>
    </row>
    <row r="54" spans="1:7" x14ac:dyDescent="0.25">
      <c r="A54" s="80">
        <v>349</v>
      </c>
      <c r="B54" s="5" t="s">
        <v>23</v>
      </c>
      <c r="C54" s="81">
        <v>200</v>
      </c>
      <c r="D54" s="18">
        <v>0.66</v>
      </c>
      <c r="E54" s="18">
        <v>0.09</v>
      </c>
      <c r="F54" s="18">
        <v>32.01</v>
      </c>
      <c r="G54" s="18">
        <v>132.80000000000001</v>
      </c>
    </row>
    <row r="55" spans="1:7" x14ac:dyDescent="0.25">
      <c r="A55" s="80"/>
      <c r="B55" s="5" t="s">
        <v>24</v>
      </c>
      <c r="C55" s="81">
        <v>20</v>
      </c>
      <c r="D55" s="19">
        <v>1.5</v>
      </c>
      <c r="E55" s="19">
        <v>0.1</v>
      </c>
      <c r="F55" s="19">
        <v>10</v>
      </c>
      <c r="G55" s="19">
        <v>47.4</v>
      </c>
    </row>
    <row r="56" spans="1:7" x14ac:dyDescent="0.25">
      <c r="A56" s="89">
        <v>1</v>
      </c>
      <c r="B56" s="5" t="s">
        <v>25</v>
      </c>
      <c r="C56" s="81">
        <v>40</v>
      </c>
      <c r="D56" s="21">
        <v>2.2400000000000002</v>
      </c>
      <c r="E56" s="21">
        <v>0.52</v>
      </c>
      <c r="F56" s="21">
        <v>23.7</v>
      </c>
      <c r="G56" s="21">
        <v>91.96</v>
      </c>
    </row>
    <row r="57" spans="1:7" x14ac:dyDescent="0.25">
      <c r="A57" s="108"/>
      <c r="B57" s="23" t="s">
        <v>26</v>
      </c>
      <c r="C57" s="92">
        <f>SUM(C51:C56)</f>
        <v>610</v>
      </c>
      <c r="D57" s="32">
        <f>SUM(D51:D56)</f>
        <v>19.600000000000001</v>
      </c>
      <c r="E57" s="32">
        <f t="shared" ref="E57:G57" si="7">SUM(E51:E56)</f>
        <v>23.21</v>
      </c>
      <c r="F57" s="32">
        <f t="shared" si="7"/>
        <v>108.42999999999999</v>
      </c>
      <c r="G57" s="32">
        <f t="shared" si="7"/>
        <v>670.72</v>
      </c>
    </row>
    <row r="58" spans="1:7" x14ac:dyDescent="0.25">
      <c r="A58" s="93"/>
      <c r="B58" s="25" t="s">
        <v>47</v>
      </c>
      <c r="C58" s="103">
        <f>C57+C49</f>
        <v>1040</v>
      </c>
      <c r="D58" s="43">
        <f t="shared" ref="D58:G58" si="8">D57+D49</f>
        <v>31.610000000000003</v>
      </c>
      <c r="E58" s="43">
        <f t="shared" si="8"/>
        <v>53.240000000000009</v>
      </c>
      <c r="F58" s="43">
        <f t="shared" si="8"/>
        <v>196.37</v>
      </c>
      <c r="G58" s="43">
        <f t="shared" si="8"/>
        <v>1338.1100000000001</v>
      </c>
    </row>
    <row r="59" spans="1:7" ht="15.75" customHeight="1" x14ac:dyDescent="0.25">
      <c r="A59" s="216" t="s">
        <v>48</v>
      </c>
      <c r="B59" s="211"/>
      <c r="C59" s="217"/>
      <c r="D59" s="51"/>
      <c r="E59" s="51"/>
      <c r="F59" s="51"/>
      <c r="G59" s="51"/>
    </row>
    <row r="60" spans="1:7" ht="15.75" customHeight="1" x14ac:dyDescent="0.25">
      <c r="A60" s="216" t="s">
        <v>12</v>
      </c>
      <c r="B60" s="211"/>
      <c r="C60" s="217"/>
      <c r="D60" s="51"/>
      <c r="E60" s="51"/>
      <c r="F60" s="51"/>
      <c r="G60" s="51"/>
    </row>
    <row r="61" spans="1:7" ht="15.6" customHeight="1" x14ac:dyDescent="0.25">
      <c r="A61" s="80">
        <v>182</v>
      </c>
      <c r="B61" s="5" t="s">
        <v>49</v>
      </c>
      <c r="C61" s="81">
        <v>200</v>
      </c>
      <c r="D61" s="18">
        <v>3.62</v>
      </c>
      <c r="E61" s="18">
        <v>7.61</v>
      </c>
      <c r="F61" s="18">
        <v>23.73</v>
      </c>
      <c r="G61" s="18">
        <v>178.21</v>
      </c>
    </row>
    <row r="62" spans="1:7" x14ac:dyDescent="0.25">
      <c r="A62" s="110">
        <v>7</v>
      </c>
      <c r="B62" s="53" t="s">
        <v>50</v>
      </c>
      <c r="C62" s="111">
        <v>10</v>
      </c>
      <c r="D62" s="7">
        <v>2.3199999999999998</v>
      </c>
      <c r="E62" s="7">
        <v>2.95</v>
      </c>
      <c r="F62" s="7">
        <v>0</v>
      </c>
      <c r="G62" s="7">
        <v>36</v>
      </c>
    </row>
    <row r="63" spans="1:7" x14ac:dyDescent="0.25">
      <c r="A63" s="84">
        <v>338</v>
      </c>
      <c r="B63" s="5" t="s">
        <v>17</v>
      </c>
      <c r="C63" s="81">
        <v>100</v>
      </c>
      <c r="D63" s="7">
        <v>0.4</v>
      </c>
      <c r="E63" s="7">
        <v>0.4</v>
      </c>
      <c r="F63" s="7">
        <v>9.7899999999999991</v>
      </c>
      <c r="G63" s="7">
        <v>46.82</v>
      </c>
    </row>
    <row r="64" spans="1:7" x14ac:dyDescent="0.25">
      <c r="A64" s="82"/>
      <c r="B64" s="5" t="s">
        <v>16</v>
      </c>
      <c r="C64" s="83">
        <v>25</v>
      </c>
      <c r="D64" s="11">
        <v>1.88</v>
      </c>
      <c r="E64" s="11">
        <v>3.44</v>
      </c>
      <c r="F64" s="11">
        <v>14.38</v>
      </c>
      <c r="G64" s="11">
        <v>93.75</v>
      </c>
    </row>
    <row r="65" spans="1:7" x14ac:dyDescent="0.25">
      <c r="A65" s="80">
        <v>379</v>
      </c>
      <c r="B65" s="5" t="s">
        <v>51</v>
      </c>
      <c r="C65" s="81">
        <v>200</v>
      </c>
      <c r="D65" s="18">
        <v>3.17</v>
      </c>
      <c r="E65" s="18">
        <v>2.68</v>
      </c>
      <c r="F65" s="18">
        <v>15.9</v>
      </c>
      <c r="G65" s="19">
        <v>100.6</v>
      </c>
    </row>
    <row r="66" spans="1:7" x14ac:dyDescent="0.25">
      <c r="A66" s="112"/>
      <c r="B66" s="5" t="s">
        <v>24</v>
      </c>
      <c r="C66" s="81">
        <v>20</v>
      </c>
      <c r="D66" s="19">
        <v>1.5</v>
      </c>
      <c r="E66" s="19">
        <v>0.1</v>
      </c>
      <c r="F66" s="19">
        <v>10</v>
      </c>
      <c r="G66" s="19">
        <v>47.4</v>
      </c>
    </row>
    <row r="67" spans="1:7" x14ac:dyDescent="0.25">
      <c r="A67" s="113"/>
      <c r="B67" s="56" t="s">
        <v>18</v>
      </c>
      <c r="C67" s="114">
        <f>SUM(C61:C66)</f>
        <v>555</v>
      </c>
      <c r="D67" s="32">
        <f>SUM(D61:D66)</f>
        <v>12.889999999999999</v>
      </c>
      <c r="E67" s="32">
        <f t="shared" ref="E67:G67" si="9">SUM(E61:E66)</f>
        <v>17.180000000000003</v>
      </c>
      <c r="F67" s="32">
        <f t="shared" si="9"/>
        <v>73.8</v>
      </c>
      <c r="G67" s="32">
        <f t="shared" si="9"/>
        <v>502.78</v>
      </c>
    </row>
    <row r="68" spans="1:7" x14ac:dyDescent="0.25">
      <c r="A68" s="216" t="s">
        <v>19</v>
      </c>
      <c r="B68" s="211"/>
      <c r="C68" s="217"/>
      <c r="D68" s="58"/>
      <c r="E68" s="58"/>
      <c r="F68" s="58"/>
      <c r="G68" s="58"/>
    </row>
    <row r="69" spans="1:7" x14ac:dyDescent="0.25">
      <c r="A69" s="115">
        <v>67</v>
      </c>
      <c r="B69" s="5" t="s">
        <v>52</v>
      </c>
      <c r="C69" s="81">
        <v>100</v>
      </c>
      <c r="D69" s="14">
        <v>1.4</v>
      </c>
      <c r="E69" s="14">
        <v>10.029999999999999</v>
      </c>
      <c r="F69" s="14">
        <v>7.28</v>
      </c>
      <c r="G69" s="14">
        <v>125.1</v>
      </c>
    </row>
    <row r="70" spans="1:7" ht="31.5" x14ac:dyDescent="0.25">
      <c r="A70" s="99">
        <v>82</v>
      </c>
      <c r="B70" s="37" t="s">
        <v>53</v>
      </c>
      <c r="C70" s="101">
        <v>250</v>
      </c>
      <c r="D70" s="59">
        <v>3.98</v>
      </c>
      <c r="E70" s="59">
        <v>2.15</v>
      </c>
      <c r="F70" s="59">
        <v>3.4</v>
      </c>
      <c r="G70" s="59">
        <v>48</v>
      </c>
    </row>
    <row r="71" spans="1:7" x14ac:dyDescent="0.25">
      <c r="A71" s="80">
        <v>290</v>
      </c>
      <c r="B71" s="5" t="s">
        <v>13</v>
      </c>
      <c r="C71" s="81" t="s">
        <v>121</v>
      </c>
      <c r="D71" s="7">
        <v>15.56</v>
      </c>
      <c r="E71" s="7">
        <v>16.98</v>
      </c>
      <c r="F71" s="7">
        <v>5.51</v>
      </c>
      <c r="G71" s="7">
        <v>236</v>
      </c>
    </row>
    <row r="72" spans="1:7" x14ac:dyDescent="0.25">
      <c r="A72" s="80">
        <v>168</v>
      </c>
      <c r="B72" s="5" t="s">
        <v>14</v>
      </c>
      <c r="C72" s="81">
        <v>180</v>
      </c>
      <c r="D72" s="8">
        <v>8.5299999999999994</v>
      </c>
      <c r="E72" s="8">
        <v>10</v>
      </c>
      <c r="F72" s="8">
        <v>49.43</v>
      </c>
      <c r="G72" s="8">
        <v>309.44</v>
      </c>
    </row>
    <row r="73" spans="1:7" x14ac:dyDescent="0.25">
      <c r="A73" s="99">
        <v>342</v>
      </c>
      <c r="B73" s="37" t="s">
        <v>36</v>
      </c>
      <c r="C73" s="101">
        <v>200</v>
      </c>
      <c r="D73" s="21">
        <v>0.16</v>
      </c>
      <c r="E73" s="21">
        <v>0.16</v>
      </c>
      <c r="F73" s="21">
        <v>27.88</v>
      </c>
      <c r="G73" s="21">
        <v>114.6</v>
      </c>
    </row>
    <row r="74" spans="1:7" x14ac:dyDescent="0.25">
      <c r="A74" s="80"/>
      <c r="B74" s="5" t="s">
        <v>24</v>
      </c>
      <c r="C74" s="81">
        <v>20</v>
      </c>
      <c r="D74" s="19">
        <v>1.5</v>
      </c>
      <c r="E74" s="19">
        <v>0.1</v>
      </c>
      <c r="F74" s="19">
        <v>10</v>
      </c>
      <c r="G74" s="19">
        <v>47.4</v>
      </c>
    </row>
    <row r="75" spans="1:7" x14ac:dyDescent="0.25">
      <c r="A75" s="89">
        <v>1</v>
      </c>
      <c r="B75" s="5" t="s">
        <v>25</v>
      </c>
      <c r="C75" s="81">
        <v>40</v>
      </c>
      <c r="D75" s="21">
        <v>2.2400000000000002</v>
      </c>
      <c r="E75" s="21">
        <v>0.52</v>
      </c>
      <c r="F75" s="21">
        <v>23.7</v>
      </c>
      <c r="G75" s="21">
        <v>91.96</v>
      </c>
    </row>
    <row r="76" spans="1:7" x14ac:dyDescent="0.25">
      <c r="A76" s="90"/>
      <c r="B76" s="91" t="s">
        <v>26</v>
      </c>
      <c r="C76" s="92">
        <f>SUM(C69:C75)</f>
        <v>790</v>
      </c>
      <c r="D76" s="60">
        <f>SUM(D69:D75)</f>
        <v>33.369999999999997</v>
      </c>
      <c r="E76" s="60">
        <f t="shared" ref="E76:G76" si="10">SUM(E69:E75)</f>
        <v>39.94</v>
      </c>
      <c r="F76" s="60">
        <f t="shared" si="10"/>
        <v>127.2</v>
      </c>
      <c r="G76" s="60">
        <f t="shared" si="10"/>
        <v>972.5</v>
      </c>
    </row>
    <row r="77" spans="1:7" x14ac:dyDescent="0.25">
      <c r="A77" s="93"/>
      <c r="B77" s="25" t="s">
        <v>55</v>
      </c>
      <c r="C77" s="103">
        <f>C76+C67</f>
        <v>1345</v>
      </c>
      <c r="D77" s="43">
        <f t="shared" ref="D77:G77" si="11">D76+D67</f>
        <v>46.26</v>
      </c>
      <c r="E77" s="43">
        <f t="shared" si="11"/>
        <v>57.120000000000005</v>
      </c>
      <c r="F77" s="43">
        <f t="shared" si="11"/>
        <v>201</v>
      </c>
      <c r="G77" s="43">
        <f t="shared" si="11"/>
        <v>1475.28</v>
      </c>
    </row>
    <row r="78" spans="1:7" ht="15.75" customHeight="1" x14ac:dyDescent="0.25">
      <c r="A78" s="216" t="s">
        <v>56</v>
      </c>
      <c r="B78" s="211"/>
      <c r="C78" s="217"/>
      <c r="D78" s="33"/>
      <c r="E78" s="33"/>
      <c r="F78" s="33"/>
      <c r="G78" s="33"/>
    </row>
    <row r="79" spans="1:7" ht="15.75" customHeight="1" x14ac:dyDescent="0.25">
      <c r="A79" s="216" t="s">
        <v>12</v>
      </c>
      <c r="B79" s="211"/>
      <c r="C79" s="217"/>
      <c r="D79" s="33"/>
      <c r="E79" s="33"/>
      <c r="F79" s="33"/>
      <c r="G79" s="33"/>
    </row>
    <row r="80" spans="1:7" x14ac:dyDescent="0.25">
      <c r="A80" s="80">
        <v>294</v>
      </c>
      <c r="B80" s="5" t="s">
        <v>57</v>
      </c>
      <c r="C80" s="81">
        <v>100</v>
      </c>
      <c r="D80" s="18">
        <v>15.74</v>
      </c>
      <c r="E80" s="18">
        <v>13.56</v>
      </c>
      <c r="F80" s="18">
        <v>14.74</v>
      </c>
      <c r="G80" s="18">
        <v>258.74</v>
      </c>
    </row>
    <row r="81" spans="1:7" x14ac:dyDescent="0.25">
      <c r="A81" s="99">
        <v>314</v>
      </c>
      <c r="B81" s="37" t="s">
        <v>35</v>
      </c>
      <c r="C81" s="100">
        <v>180</v>
      </c>
      <c r="D81" s="8">
        <v>4.8</v>
      </c>
      <c r="E81" s="8">
        <v>5.09</v>
      </c>
      <c r="F81" s="8">
        <v>29.47</v>
      </c>
      <c r="G81" s="8">
        <v>182.88</v>
      </c>
    </row>
    <row r="82" spans="1:7" x14ac:dyDescent="0.25">
      <c r="A82" s="80">
        <v>6</v>
      </c>
      <c r="B82" s="5" t="s">
        <v>42</v>
      </c>
      <c r="C82" s="81">
        <v>10</v>
      </c>
      <c r="D82" s="8">
        <v>0.08</v>
      </c>
      <c r="E82" s="8">
        <v>8.24</v>
      </c>
      <c r="F82" s="8">
        <v>0.08</v>
      </c>
      <c r="G82" s="8">
        <v>74.8</v>
      </c>
    </row>
    <row r="83" spans="1:7" x14ac:dyDescent="0.25">
      <c r="A83" s="80">
        <v>377</v>
      </c>
      <c r="B83" s="5" t="s">
        <v>15</v>
      </c>
      <c r="C83" s="81">
        <v>200</v>
      </c>
      <c r="D83" s="7">
        <v>0.13</v>
      </c>
      <c r="E83" s="7">
        <v>0.02</v>
      </c>
      <c r="F83" s="7">
        <v>15.2</v>
      </c>
      <c r="G83" s="7">
        <v>62</v>
      </c>
    </row>
    <row r="84" spans="1:7" x14ac:dyDescent="0.25">
      <c r="A84" s="80"/>
      <c r="B84" s="5" t="s">
        <v>24</v>
      </c>
      <c r="C84" s="81">
        <v>20</v>
      </c>
      <c r="D84" s="19">
        <v>1.5</v>
      </c>
      <c r="E84" s="19">
        <v>0.1</v>
      </c>
      <c r="F84" s="19">
        <v>10</v>
      </c>
      <c r="G84" s="19">
        <v>47.4</v>
      </c>
    </row>
    <row r="85" spans="1:7" x14ac:dyDescent="0.25">
      <c r="A85" s="113"/>
      <c r="B85" s="56" t="s">
        <v>18</v>
      </c>
      <c r="C85" s="114">
        <f>SUM(C80:C84)</f>
        <v>510</v>
      </c>
      <c r="D85" s="49">
        <f>SUM(D80:D84)</f>
        <v>22.249999999999996</v>
      </c>
      <c r="E85" s="49">
        <f t="shared" ref="E85:G85" si="12">SUM(E80:E84)</f>
        <v>27.01</v>
      </c>
      <c r="F85" s="49">
        <f t="shared" si="12"/>
        <v>69.489999999999995</v>
      </c>
      <c r="G85" s="49">
        <f t="shared" si="12"/>
        <v>625.81999999999994</v>
      </c>
    </row>
    <row r="86" spans="1:7" x14ac:dyDescent="0.25">
      <c r="A86" s="216" t="s">
        <v>19</v>
      </c>
      <c r="B86" s="211"/>
      <c r="C86" s="217"/>
      <c r="D86" s="61"/>
      <c r="E86" s="61"/>
      <c r="F86" s="61"/>
      <c r="G86" s="61"/>
    </row>
    <row r="87" spans="1:7" x14ac:dyDescent="0.25">
      <c r="A87" s="80">
        <v>20</v>
      </c>
      <c r="B87" s="5" t="s">
        <v>58</v>
      </c>
      <c r="C87" s="81">
        <v>100</v>
      </c>
      <c r="D87" s="7">
        <v>1.42</v>
      </c>
      <c r="E87" s="7">
        <v>5.08</v>
      </c>
      <c r="F87" s="7">
        <v>9</v>
      </c>
      <c r="G87" s="7">
        <v>87.4</v>
      </c>
    </row>
    <row r="88" spans="1:7" x14ac:dyDescent="0.25">
      <c r="A88" s="116" t="s">
        <v>136</v>
      </c>
      <c r="B88" s="37" t="s">
        <v>59</v>
      </c>
      <c r="C88" s="101">
        <v>250</v>
      </c>
      <c r="D88" s="14">
        <v>2.34</v>
      </c>
      <c r="E88" s="14">
        <v>2.83</v>
      </c>
      <c r="F88" s="14">
        <v>16.64</v>
      </c>
      <c r="G88" s="14">
        <v>101.25</v>
      </c>
    </row>
    <row r="89" spans="1:7" x14ac:dyDescent="0.25">
      <c r="A89" s="80" t="s">
        <v>128</v>
      </c>
      <c r="B89" s="5" t="s">
        <v>34</v>
      </c>
      <c r="C89" s="81" t="s">
        <v>124</v>
      </c>
      <c r="D89" s="18">
        <v>9.67</v>
      </c>
      <c r="E89" s="18">
        <v>4.4000000000000004</v>
      </c>
      <c r="F89" s="18">
        <v>3.82</v>
      </c>
      <c r="G89" s="19">
        <v>105</v>
      </c>
    </row>
    <row r="90" spans="1:7" x14ac:dyDescent="0.25">
      <c r="A90" s="117">
        <v>128</v>
      </c>
      <c r="B90" s="37" t="s">
        <v>61</v>
      </c>
      <c r="C90" s="101">
        <v>180</v>
      </c>
      <c r="D90" s="7">
        <v>3.72</v>
      </c>
      <c r="E90" s="7">
        <v>10.97</v>
      </c>
      <c r="F90" s="7">
        <v>21.6</v>
      </c>
      <c r="G90" s="7">
        <v>206.92</v>
      </c>
    </row>
    <row r="91" spans="1:7" x14ac:dyDescent="0.25">
      <c r="A91" s="80">
        <v>349</v>
      </c>
      <c r="B91" s="5" t="s">
        <v>23</v>
      </c>
      <c r="C91" s="81">
        <v>200</v>
      </c>
      <c r="D91" s="18">
        <v>0.66</v>
      </c>
      <c r="E91" s="18">
        <v>0.09</v>
      </c>
      <c r="F91" s="18">
        <v>32.01</v>
      </c>
      <c r="G91" s="18">
        <v>132.80000000000001</v>
      </c>
    </row>
    <row r="92" spans="1:7" x14ac:dyDescent="0.25">
      <c r="A92" s="80"/>
      <c r="B92" s="5" t="s">
        <v>24</v>
      </c>
      <c r="C92" s="81">
        <v>20</v>
      </c>
      <c r="D92" s="19">
        <v>1.5</v>
      </c>
      <c r="E92" s="19">
        <v>0.1</v>
      </c>
      <c r="F92" s="19">
        <v>10</v>
      </c>
      <c r="G92" s="19">
        <v>47.4</v>
      </c>
    </row>
    <row r="93" spans="1:7" x14ac:dyDescent="0.25">
      <c r="A93" s="89">
        <v>1</v>
      </c>
      <c r="B93" s="5" t="s">
        <v>25</v>
      </c>
      <c r="C93" s="81">
        <v>40</v>
      </c>
      <c r="D93" s="21">
        <v>2.2400000000000002</v>
      </c>
      <c r="E93" s="21">
        <v>0.52</v>
      </c>
      <c r="F93" s="21">
        <v>23.7</v>
      </c>
      <c r="G93" s="21">
        <v>91.96</v>
      </c>
    </row>
    <row r="94" spans="1:7" x14ac:dyDescent="0.25">
      <c r="A94" s="89"/>
      <c r="B94" s="91" t="s">
        <v>26</v>
      </c>
      <c r="C94" s="86">
        <f>SUM(C87:C93)</f>
        <v>790</v>
      </c>
      <c r="D94" s="32">
        <f>SUM(D87:D93)</f>
        <v>21.549999999999997</v>
      </c>
      <c r="E94" s="32">
        <f t="shared" ref="E94:G94" si="13">SUM(E87:E93)</f>
        <v>23.990000000000002</v>
      </c>
      <c r="F94" s="32">
        <f t="shared" si="13"/>
        <v>116.77</v>
      </c>
      <c r="G94" s="32">
        <f t="shared" si="13"/>
        <v>772.7299999999999</v>
      </c>
    </row>
    <row r="95" spans="1:7" x14ac:dyDescent="0.25">
      <c r="A95" s="93"/>
      <c r="B95" s="25" t="s">
        <v>62</v>
      </c>
      <c r="C95" s="92">
        <f>C94+C85</f>
        <v>1300</v>
      </c>
      <c r="D95" s="63">
        <f t="shared" ref="D95:G95" si="14">D94+D85</f>
        <v>43.8</v>
      </c>
      <c r="E95" s="63">
        <f t="shared" si="14"/>
        <v>51</v>
      </c>
      <c r="F95" s="63">
        <f t="shared" si="14"/>
        <v>186.26</v>
      </c>
      <c r="G95" s="63">
        <f t="shared" si="14"/>
        <v>1398.5499999999997</v>
      </c>
    </row>
    <row r="96" spans="1:7" ht="15.75" customHeight="1" x14ac:dyDescent="0.25">
      <c r="A96" s="216" t="s">
        <v>63</v>
      </c>
      <c r="B96" s="211"/>
      <c r="C96" s="217"/>
      <c r="D96" s="61"/>
      <c r="E96" s="61"/>
      <c r="F96" s="61"/>
      <c r="G96" s="61"/>
    </row>
    <row r="97" spans="1:7" ht="15.75" customHeight="1" x14ac:dyDescent="0.25">
      <c r="A97" s="216" t="s">
        <v>12</v>
      </c>
      <c r="B97" s="211"/>
      <c r="C97" s="217"/>
      <c r="D97" s="61"/>
      <c r="E97" s="61"/>
      <c r="F97" s="61"/>
      <c r="G97" s="61"/>
    </row>
    <row r="98" spans="1:7" x14ac:dyDescent="0.25">
      <c r="A98" s="80">
        <v>207</v>
      </c>
      <c r="B98" s="5" t="s">
        <v>64</v>
      </c>
      <c r="C98" s="106" t="s">
        <v>120</v>
      </c>
      <c r="D98" s="8">
        <v>7.1</v>
      </c>
      <c r="E98" s="8">
        <v>7.01</v>
      </c>
      <c r="F98" s="8">
        <v>22.71</v>
      </c>
      <c r="G98" s="8">
        <v>218</v>
      </c>
    </row>
    <row r="99" spans="1:7" x14ac:dyDescent="0.25">
      <c r="A99" s="98">
        <v>392</v>
      </c>
      <c r="B99" s="31" t="s">
        <v>65</v>
      </c>
      <c r="C99" s="83">
        <v>200</v>
      </c>
      <c r="D99" s="7">
        <v>0.06</v>
      </c>
      <c r="E99" s="7">
        <v>0.02</v>
      </c>
      <c r="F99" s="7">
        <v>9.93</v>
      </c>
      <c r="G99" s="7">
        <v>39.79</v>
      </c>
    </row>
    <row r="100" spans="1:7" x14ac:dyDescent="0.25">
      <c r="A100" s="80"/>
      <c r="B100" s="5" t="s">
        <v>24</v>
      </c>
      <c r="C100" s="81">
        <v>20</v>
      </c>
      <c r="D100" s="19">
        <v>1.5</v>
      </c>
      <c r="E100" s="19">
        <v>0.1</v>
      </c>
      <c r="F100" s="19">
        <v>10</v>
      </c>
      <c r="G100" s="19">
        <v>47.4</v>
      </c>
    </row>
    <row r="101" spans="1:7" x14ac:dyDescent="0.25">
      <c r="A101" s="82"/>
      <c r="B101" s="5" t="s">
        <v>16</v>
      </c>
      <c r="C101" s="83">
        <v>25</v>
      </c>
      <c r="D101" s="11">
        <v>1.88</v>
      </c>
      <c r="E101" s="11">
        <v>3.44</v>
      </c>
      <c r="F101" s="11">
        <v>14.38</v>
      </c>
      <c r="G101" s="11">
        <v>93.75</v>
      </c>
    </row>
    <row r="102" spans="1:7" x14ac:dyDescent="0.25">
      <c r="A102" s="84">
        <v>338</v>
      </c>
      <c r="B102" s="5" t="s">
        <v>17</v>
      </c>
      <c r="C102" s="81">
        <v>100</v>
      </c>
      <c r="D102" s="7">
        <v>0.4</v>
      </c>
      <c r="E102" s="7">
        <v>0.4</v>
      </c>
      <c r="F102" s="7">
        <v>9.7899999999999991</v>
      </c>
      <c r="G102" s="7">
        <v>46.82</v>
      </c>
    </row>
    <row r="103" spans="1:7" x14ac:dyDescent="0.25">
      <c r="A103" s="90"/>
      <c r="B103" s="91" t="s">
        <v>18</v>
      </c>
      <c r="C103" s="92">
        <f>SUM(C98:C102)</f>
        <v>345</v>
      </c>
      <c r="D103" s="118">
        <f t="shared" ref="D103:G103" si="15">SUM(D98:D102)</f>
        <v>10.94</v>
      </c>
      <c r="E103" s="118">
        <f t="shared" si="15"/>
        <v>10.969999999999999</v>
      </c>
      <c r="F103" s="118">
        <f t="shared" si="15"/>
        <v>66.81</v>
      </c>
      <c r="G103" s="119">
        <f t="shared" si="15"/>
        <v>445.76</v>
      </c>
    </row>
    <row r="104" spans="1:7" x14ac:dyDescent="0.25">
      <c r="A104" s="216" t="s">
        <v>19</v>
      </c>
      <c r="B104" s="211"/>
      <c r="C104" s="217"/>
      <c r="D104" s="64"/>
      <c r="E104" s="64"/>
      <c r="F104" s="64"/>
      <c r="G104" s="64"/>
    </row>
    <row r="105" spans="1:7" x14ac:dyDescent="0.25">
      <c r="A105" s="120">
        <v>33</v>
      </c>
      <c r="B105" s="53" t="s">
        <v>66</v>
      </c>
      <c r="C105" s="111">
        <v>100</v>
      </c>
      <c r="D105" s="7">
        <v>1.37</v>
      </c>
      <c r="E105" s="7">
        <v>5.87</v>
      </c>
      <c r="F105" s="7">
        <v>8.09</v>
      </c>
      <c r="G105" s="7">
        <v>90.68</v>
      </c>
    </row>
    <row r="106" spans="1:7" x14ac:dyDescent="0.25">
      <c r="A106" s="99">
        <v>86</v>
      </c>
      <c r="B106" s="37" t="s">
        <v>67</v>
      </c>
      <c r="C106" s="101">
        <v>250</v>
      </c>
      <c r="D106" s="59">
        <v>2.21</v>
      </c>
      <c r="E106" s="59">
        <v>5.0599999999999996</v>
      </c>
      <c r="F106" s="59">
        <v>9.5399999999999991</v>
      </c>
      <c r="G106" s="59">
        <v>102.25</v>
      </c>
    </row>
    <row r="107" spans="1:7" x14ac:dyDescent="0.25">
      <c r="A107" s="99">
        <v>265</v>
      </c>
      <c r="B107" s="37" t="s">
        <v>68</v>
      </c>
      <c r="C107" s="100">
        <v>200</v>
      </c>
      <c r="D107" s="21">
        <v>21.95</v>
      </c>
      <c r="E107" s="21">
        <v>22.48</v>
      </c>
      <c r="F107" s="21">
        <v>34.61</v>
      </c>
      <c r="G107" s="21">
        <v>428.26</v>
      </c>
    </row>
    <row r="108" spans="1:7" x14ac:dyDescent="0.25">
      <c r="A108" s="99">
        <v>342</v>
      </c>
      <c r="B108" s="37" t="s">
        <v>36</v>
      </c>
      <c r="C108" s="101">
        <v>200</v>
      </c>
      <c r="D108" s="21">
        <v>0.16</v>
      </c>
      <c r="E108" s="21">
        <v>0.16</v>
      </c>
      <c r="F108" s="21">
        <v>27.88</v>
      </c>
      <c r="G108" s="21">
        <v>114.6</v>
      </c>
    </row>
    <row r="109" spans="1:7" x14ac:dyDescent="0.25">
      <c r="A109" s="80"/>
      <c r="B109" s="5" t="s">
        <v>24</v>
      </c>
      <c r="C109" s="81">
        <v>20</v>
      </c>
      <c r="D109" s="19">
        <v>1.5</v>
      </c>
      <c r="E109" s="19">
        <v>0.1</v>
      </c>
      <c r="F109" s="19">
        <v>10</v>
      </c>
      <c r="G109" s="19">
        <v>47.4</v>
      </c>
    </row>
    <row r="110" spans="1:7" x14ac:dyDescent="0.25">
      <c r="A110" s="89">
        <v>1</v>
      </c>
      <c r="B110" s="5" t="s">
        <v>25</v>
      </c>
      <c r="C110" s="81">
        <v>40</v>
      </c>
      <c r="D110" s="21">
        <v>2.2400000000000002</v>
      </c>
      <c r="E110" s="21">
        <v>0.52</v>
      </c>
      <c r="F110" s="21">
        <v>23.7</v>
      </c>
      <c r="G110" s="21">
        <v>91.96</v>
      </c>
    </row>
    <row r="111" spans="1:7" x14ac:dyDescent="0.25">
      <c r="A111" s="108"/>
      <c r="B111" s="23" t="s">
        <v>26</v>
      </c>
      <c r="C111" s="92">
        <f>SUM(C105:C110)</f>
        <v>810</v>
      </c>
      <c r="D111" s="118">
        <f t="shared" ref="D111:G111" si="16">SUM(D105:D110)</f>
        <v>29.43</v>
      </c>
      <c r="E111" s="118">
        <f t="shared" si="16"/>
        <v>34.19</v>
      </c>
      <c r="F111" s="118">
        <f t="shared" si="16"/>
        <v>113.82</v>
      </c>
      <c r="G111" s="119">
        <f t="shared" si="16"/>
        <v>875.15000000000009</v>
      </c>
    </row>
    <row r="112" spans="1:7" x14ac:dyDescent="0.25">
      <c r="A112" s="121"/>
      <c r="B112" s="66" t="s">
        <v>69</v>
      </c>
      <c r="C112" s="103">
        <f>C111+C103</f>
        <v>1155</v>
      </c>
      <c r="D112" s="43">
        <f t="shared" ref="D112:G112" si="17">D111+D103</f>
        <v>40.369999999999997</v>
      </c>
      <c r="E112" s="43">
        <f t="shared" si="17"/>
        <v>45.16</v>
      </c>
      <c r="F112" s="43">
        <f t="shared" si="17"/>
        <v>180.63</v>
      </c>
      <c r="G112" s="43">
        <f t="shared" si="17"/>
        <v>1320.91</v>
      </c>
    </row>
    <row r="113" spans="1:7" ht="15.75" customHeight="1" x14ac:dyDescent="0.25">
      <c r="A113" s="216" t="s">
        <v>70</v>
      </c>
      <c r="B113" s="211"/>
      <c r="C113" s="217"/>
      <c r="D113" s="64"/>
      <c r="E113" s="64"/>
      <c r="F113" s="64"/>
      <c r="G113" s="64"/>
    </row>
    <row r="114" spans="1:7" ht="15.75" customHeight="1" x14ac:dyDescent="0.25">
      <c r="A114" s="216" t="s">
        <v>12</v>
      </c>
      <c r="B114" s="211"/>
      <c r="C114" s="217"/>
      <c r="D114" s="64"/>
      <c r="E114" s="64"/>
      <c r="F114" s="64"/>
      <c r="G114" s="64"/>
    </row>
    <row r="115" spans="1:7" x14ac:dyDescent="0.25">
      <c r="A115" s="99">
        <v>229</v>
      </c>
      <c r="B115" s="37" t="s">
        <v>34</v>
      </c>
      <c r="C115" s="100" t="s">
        <v>124</v>
      </c>
      <c r="D115" s="8">
        <v>9.67</v>
      </c>
      <c r="E115" s="8">
        <v>4.4000000000000004</v>
      </c>
      <c r="F115" s="8">
        <v>3.82</v>
      </c>
      <c r="G115" s="8">
        <v>105</v>
      </c>
    </row>
    <row r="116" spans="1:7" x14ac:dyDescent="0.25">
      <c r="A116" s="99">
        <v>314</v>
      </c>
      <c r="B116" s="37" t="s">
        <v>71</v>
      </c>
      <c r="C116" s="100">
        <v>180</v>
      </c>
      <c r="D116" s="8">
        <v>4.8</v>
      </c>
      <c r="E116" s="8">
        <v>5.09</v>
      </c>
      <c r="F116" s="8">
        <v>29.47</v>
      </c>
      <c r="G116" s="8">
        <v>182.88</v>
      </c>
    </row>
    <row r="117" spans="1:7" x14ac:dyDescent="0.25">
      <c r="A117" s="122">
        <v>382</v>
      </c>
      <c r="B117" s="31" t="s">
        <v>72</v>
      </c>
      <c r="C117" s="83">
        <v>200</v>
      </c>
      <c r="D117" s="7">
        <v>4.08</v>
      </c>
      <c r="E117" s="7">
        <v>3.54</v>
      </c>
      <c r="F117" s="7">
        <v>17.579999999999998</v>
      </c>
      <c r="G117" s="7">
        <v>118.6</v>
      </c>
    </row>
    <row r="118" spans="1:7" x14ac:dyDescent="0.25">
      <c r="A118" s="80"/>
      <c r="B118" s="5" t="s">
        <v>24</v>
      </c>
      <c r="C118" s="81">
        <v>20</v>
      </c>
      <c r="D118" s="19">
        <v>1.5</v>
      </c>
      <c r="E118" s="19">
        <v>0.1</v>
      </c>
      <c r="F118" s="19">
        <v>10</v>
      </c>
      <c r="G118" s="19">
        <v>47.4</v>
      </c>
    </row>
    <row r="119" spans="1:7" x14ac:dyDescent="0.25">
      <c r="A119" s="89">
        <v>1</v>
      </c>
      <c r="B119" s="5" t="s">
        <v>25</v>
      </c>
      <c r="C119" s="81">
        <v>40</v>
      </c>
      <c r="D119" s="21">
        <v>2.2400000000000002</v>
      </c>
      <c r="E119" s="21">
        <v>0.52</v>
      </c>
      <c r="F119" s="21">
        <v>23.7</v>
      </c>
      <c r="G119" s="21">
        <v>91.96</v>
      </c>
    </row>
    <row r="120" spans="1:7" x14ac:dyDescent="0.25">
      <c r="A120" s="89"/>
      <c r="B120" s="91" t="s">
        <v>18</v>
      </c>
      <c r="C120" s="86">
        <f>SUM(C115:C119)</f>
        <v>440</v>
      </c>
      <c r="D120" s="13">
        <f>SUM(D115:D119)</f>
        <v>22.29</v>
      </c>
      <c r="E120" s="13">
        <f t="shared" ref="E120:G120" si="18">SUM(E115:E119)</f>
        <v>13.65</v>
      </c>
      <c r="F120" s="13">
        <f t="shared" si="18"/>
        <v>84.57</v>
      </c>
      <c r="G120" s="13">
        <f t="shared" si="18"/>
        <v>545.84</v>
      </c>
    </row>
    <row r="121" spans="1:7" x14ac:dyDescent="0.25">
      <c r="A121" s="216" t="s">
        <v>19</v>
      </c>
      <c r="B121" s="211"/>
      <c r="C121" s="217"/>
      <c r="D121" s="58"/>
      <c r="E121" s="58"/>
      <c r="F121" s="58"/>
      <c r="G121" s="58"/>
    </row>
    <row r="122" spans="1:7" x14ac:dyDescent="0.25">
      <c r="A122" s="80">
        <v>99</v>
      </c>
      <c r="B122" s="5" t="s">
        <v>73</v>
      </c>
      <c r="C122" s="81">
        <v>250</v>
      </c>
      <c r="D122" s="7">
        <v>2.13</v>
      </c>
      <c r="E122" s="7">
        <v>2.25</v>
      </c>
      <c r="F122" s="7">
        <v>7.75</v>
      </c>
      <c r="G122" s="7">
        <v>53.75</v>
      </c>
    </row>
    <row r="123" spans="1:7" x14ac:dyDescent="0.25">
      <c r="A123" s="80">
        <v>294</v>
      </c>
      <c r="B123" s="5" t="s">
        <v>57</v>
      </c>
      <c r="C123" s="81">
        <v>100</v>
      </c>
      <c r="D123" s="18">
        <v>15.74</v>
      </c>
      <c r="E123" s="18">
        <v>13.56</v>
      </c>
      <c r="F123" s="18">
        <v>14.74</v>
      </c>
      <c r="G123" s="18">
        <v>258.74</v>
      </c>
    </row>
    <row r="124" spans="1:7" x14ac:dyDescent="0.25">
      <c r="A124" s="123" t="s">
        <v>90</v>
      </c>
      <c r="B124" s="34" t="s">
        <v>91</v>
      </c>
      <c r="C124" s="124">
        <v>180</v>
      </c>
      <c r="D124" s="21">
        <v>5.5</v>
      </c>
      <c r="E124" s="21">
        <v>6.5</v>
      </c>
      <c r="F124" s="21">
        <v>45</v>
      </c>
      <c r="G124" s="21">
        <v>250</v>
      </c>
    </row>
    <row r="125" spans="1:7" x14ac:dyDescent="0.25">
      <c r="A125" s="98"/>
      <c r="B125" s="31" t="s">
        <v>30</v>
      </c>
      <c r="C125" s="83">
        <v>200</v>
      </c>
      <c r="D125" s="7">
        <v>0.06</v>
      </c>
      <c r="E125" s="7">
        <v>0.02</v>
      </c>
      <c r="F125" s="7">
        <v>23.3</v>
      </c>
      <c r="G125" s="7">
        <v>123.7</v>
      </c>
    </row>
    <row r="126" spans="1:7" x14ac:dyDescent="0.25">
      <c r="A126" s="80"/>
      <c r="B126" s="5" t="s">
        <v>24</v>
      </c>
      <c r="C126" s="81">
        <v>20</v>
      </c>
      <c r="D126" s="19">
        <v>1.5</v>
      </c>
      <c r="E126" s="19">
        <v>0.1</v>
      </c>
      <c r="F126" s="19">
        <v>10</v>
      </c>
      <c r="G126" s="19">
        <v>47.4</v>
      </c>
    </row>
    <row r="127" spans="1:7" x14ac:dyDescent="0.25">
      <c r="A127" s="89">
        <v>1</v>
      </c>
      <c r="B127" s="5" t="s">
        <v>25</v>
      </c>
      <c r="C127" s="81">
        <v>40</v>
      </c>
      <c r="D127" s="21">
        <v>2.2400000000000002</v>
      </c>
      <c r="E127" s="21">
        <v>0.52</v>
      </c>
      <c r="F127" s="21">
        <v>23.7</v>
      </c>
      <c r="G127" s="21">
        <v>91.96</v>
      </c>
    </row>
    <row r="128" spans="1:7" x14ac:dyDescent="0.25">
      <c r="A128" s="102"/>
      <c r="B128" s="23" t="s">
        <v>26</v>
      </c>
      <c r="C128" s="92">
        <f>SUM(C122:C127)</f>
        <v>790</v>
      </c>
      <c r="D128" s="119">
        <f t="shared" ref="D128:G128" si="19">SUM(D122:D127)</f>
        <v>27.17</v>
      </c>
      <c r="E128" s="119">
        <f t="shared" si="19"/>
        <v>22.950000000000003</v>
      </c>
      <c r="F128" s="119">
        <f t="shared" si="19"/>
        <v>124.49000000000001</v>
      </c>
      <c r="G128" s="119">
        <f t="shared" si="19"/>
        <v>825.55000000000007</v>
      </c>
    </row>
    <row r="129" spans="1:7" x14ac:dyDescent="0.25">
      <c r="A129" s="102"/>
      <c r="B129" s="25" t="s">
        <v>74</v>
      </c>
      <c r="C129" s="103">
        <f>C128+C120</f>
        <v>1230</v>
      </c>
      <c r="D129" s="43">
        <f t="shared" ref="D129:G129" si="20">D128+D120</f>
        <v>49.46</v>
      </c>
      <c r="E129" s="43">
        <f t="shared" si="20"/>
        <v>36.6</v>
      </c>
      <c r="F129" s="43">
        <f t="shared" si="20"/>
        <v>209.06</v>
      </c>
      <c r="G129" s="43">
        <f t="shared" si="20"/>
        <v>1371.39</v>
      </c>
    </row>
    <row r="130" spans="1:7" ht="15.75" customHeight="1" x14ac:dyDescent="0.25">
      <c r="A130" s="216" t="s">
        <v>75</v>
      </c>
      <c r="B130" s="211"/>
      <c r="C130" s="217"/>
      <c r="D130" s="61"/>
      <c r="E130" s="61"/>
      <c r="F130" s="61"/>
      <c r="G130" s="61"/>
    </row>
    <row r="131" spans="1:7" ht="15.75" customHeight="1" x14ac:dyDescent="0.25">
      <c r="A131" s="216" t="s">
        <v>12</v>
      </c>
      <c r="B131" s="211"/>
      <c r="C131" s="217"/>
      <c r="D131" s="61"/>
      <c r="E131" s="61"/>
      <c r="F131" s="61"/>
      <c r="G131" s="61"/>
    </row>
    <row r="132" spans="1:7" ht="15.6" customHeight="1" x14ac:dyDescent="0.25">
      <c r="A132" s="80">
        <v>182</v>
      </c>
      <c r="B132" s="5" t="s">
        <v>49</v>
      </c>
      <c r="C132" s="81">
        <v>200</v>
      </c>
      <c r="D132" s="18">
        <v>3.62</v>
      </c>
      <c r="E132" s="18">
        <v>7.61</v>
      </c>
      <c r="F132" s="18">
        <v>23.73</v>
      </c>
      <c r="G132" s="18">
        <v>178.21</v>
      </c>
    </row>
    <row r="133" spans="1:7" x14ac:dyDescent="0.25">
      <c r="A133" s="110">
        <v>7</v>
      </c>
      <c r="B133" s="53" t="s">
        <v>50</v>
      </c>
      <c r="C133" s="111">
        <v>10</v>
      </c>
      <c r="D133" s="7">
        <v>2.3199999999999998</v>
      </c>
      <c r="E133" s="7">
        <v>2.95</v>
      </c>
      <c r="F133" s="7">
        <v>0</v>
      </c>
      <c r="G133" s="7">
        <v>36</v>
      </c>
    </row>
    <row r="134" spans="1:7" x14ac:dyDescent="0.25">
      <c r="A134" s="80">
        <v>6</v>
      </c>
      <c r="B134" s="5" t="s">
        <v>42</v>
      </c>
      <c r="C134" s="81">
        <v>10</v>
      </c>
      <c r="D134" s="8">
        <v>0.08</v>
      </c>
      <c r="E134" s="8">
        <v>8.24</v>
      </c>
      <c r="F134" s="8">
        <v>0.08</v>
      </c>
      <c r="G134" s="8">
        <v>74.8</v>
      </c>
    </row>
    <row r="135" spans="1:7" x14ac:dyDescent="0.25">
      <c r="A135" s="80">
        <v>377</v>
      </c>
      <c r="B135" s="5" t="s">
        <v>15</v>
      </c>
      <c r="C135" s="81">
        <v>200</v>
      </c>
      <c r="D135" s="7">
        <v>0.13</v>
      </c>
      <c r="E135" s="7">
        <v>0.02</v>
      </c>
      <c r="F135" s="7">
        <v>15.2</v>
      </c>
      <c r="G135" s="7">
        <v>62</v>
      </c>
    </row>
    <row r="136" spans="1:7" x14ac:dyDescent="0.25">
      <c r="A136" s="82"/>
      <c r="B136" s="5" t="s">
        <v>16</v>
      </c>
      <c r="C136" s="83">
        <v>25</v>
      </c>
      <c r="D136" s="11">
        <v>1.88</v>
      </c>
      <c r="E136" s="11">
        <v>3.44</v>
      </c>
      <c r="F136" s="11">
        <v>14.38</v>
      </c>
      <c r="G136" s="11">
        <v>93.75</v>
      </c>
    </row>
    <row r="137" spans="1:7" x14ac:dyDescent="0.25">
      <c r="A137" s="80"/>
      <c r="B137" s="5" t="s">
        <v>24</v>
      </c>
      <c r="C137" s="81">
        <v>20</v>
      </c>
      <c r="D137" s="19">
        <v>1.5</v>
      </c>
      <c r="E137" s="19">
        <v>0.1</v>
      </c>
      <c r="F137" s="19">
        <v>10</v>
      </c>
      <c r="G137" s="19">
        <v>47.4</v>
      </c>
    </row>
    <row r="138" spans="1:7" x14ac:dyDescent="0.25">
      <c r="A138" s="102"/>
      <c r="B138" s="56" t="s">
        <v>18</v>
      </c>
      <c r="C138" s="92">
        <f>SUM(C132:C137)</f>
        <v>465</v>
      </c>
      <c r="D138" s="60">
        <f>SUM(D132:D137)</f>
        <v>9.5299999999999994</v>
      </c>
      <c r="E138" s="60">
        <f t="shared" ref="E138:G138" si="21">SUM(E132:E137)</f>
        <v>22.360000000000003</v>
      </c>
      <c r="F138" s="60">
        <f t="shared" si="21"/>
        <v>63.39</v>
      </c>
      <c r="G138" s="60">
        <f t="shared" si="21"/>
        <v>492.15999999999997</v>
      </c>
    </row>
    <row r="139" spans="1:7" x14ac:dyDescent="0.25">
      <c r="A139" s="216" t="s">
        <v>19</v>
      </c>
      <c r="B139" s="211"/>
      <c r="C139" s="217"/>
      <c r="D139" s="61"/>
      <c r="E139" s="68"/>
      <c r="F139" s="61"/>
      <c r="G139" s="61"/>
    </row>
    <row r="140" spans="1:7" x14ac:dyDescent="0.25">
      <c r="A140" s="80">
        <v>10</v>
      </c>
      <c r="B140" s="5" t="s">
        <v>43</v>
      </c>
      <c r="C140" s="81">
        <v>100</v>
      </c>
      <c r="D140" s="19">
        <v>3</v>
      </c>
      <c r="E140" s="19">
        <v>5.18</v>
      </c>
      <c r="F140" s="19">
        <v>6.3</v>
      </c>
      <c r="G140" s="19">
        <v>83.6</v>
      </c>
    </row>
    <row r="141" spans="1:7" x14ac:dyDescent="0.25">
      <c r="A141" s="125" t="s">
        <v>131</v>
      </c>
      <c r="B141" s="70" t="s">
        <v>76</v>
      </c>
      <c r="C141" s="126">
        <v>250</v>
      </c>
      <c r="D141" s="18">
        <v>5.83</v>
      </c>
      <c r="E141" s="18">
        <v>8.5299999999999994</v>
      </c>
      <c r="F141" s="18">
        <v>6.35</v>
      </c>
      <c r="G141" s="18">
        <v>127.34</v>
      </c>
    </row>
    <row r="142" spans="1:7" x14ac:dyDescent="0.25">
      <c r="A142" s="98" t="s">
        <v>132</v>
      </c>
      <c r="B142" s="72" t="s">
        <v>77</v>
      </c>
      <c r="C142" s="127" t="s">
        <v>78</v>
      </c>
      <c r="D142" s="21">
        <v>18.52</v>
      </c>
      <c r="E142" s="21">
        <v>20.69</v>
      </c>
      <c r="F142" s="21">
        <v>18.96</v>
      </c>
      <c r="G142" s="21">
        <v>337.3</v>
      </c>
    </row>
    <row r="143" spans="1:7" x14ac:dyDescent="0.25">
      <c r="A143" s="122">
        <v>382</v>
      </c>
      <c r="B143" s="31" t="s">
        <v>72</v>
      </c>
      <c r="C143" s="83">
        <v>200</v>
      </c>
      <c r="D143" s="7">
        <v>4.08</v>
      </c>
      <c r="E143" s="7">
        <v>3.54</v>
      </c>
      <c r="F143" s="7">
        <v>17.579999999999998</v>
      </c>
      <c r="G143" s="7">
        <v>118.6</v>
      </c>
    </row>
    <row r="144" spans="1:7" x14ac:dyDescent="0.25">
      <c r="A144" s="80"/>
      <c r="B144" s="5" t="s">
        <v>24</v>
      </c>
      <c r="C144" s="81">
        <v>20</v>
      </c>
      <c r="D144" s="19">
        <v>1.5</v>
      </c>
      <c r="E144" s="19">
        <v>0.1</v>
      </c>
      <c r="F144" s="19">
        <v>10</v>
      </c>
      <c r="G144" s="19">
        <v>47.4</v>
      </c>
    </row>
    <row r="145" spans="1:7" x14ac:dyDescent="0.25">
      <c r="A145" s="89">
        <v>1</v>
      </c>
      <c r="B145" s="5" t="s">
        <v>25</v>
      </c>
      <c r="C145" s="81">
        <v>40</v>
      </c>
      <c r="D145" s="21">
        <v>2.2400000000000002</v>
      </c>
      <c r="E145" s="21">
        <v>0.52</v>
      </c>
      <c r="F145" s="21">
        <v>23.7</v>
      </c>
      <c r="G145" s="21">
        <v>91.96</v>
      </c>
    </row>
    <row r="146" spans="1:7" x14ac:dyDescent="0.25">
      <c r="A146" s="102"/>
      <c r="B146" s="23" t="s">
        <v>26</v>
      </c>
      <c r="C146" s="92">
        <f>SUM(C140:C145)</f>
        <v>610</v>
      </c>
      <c r="D146" s="119">
        <f t="shared" ref="D146:G146" si="22">SUM(D140:D145)</f>
        <v>35.17</v>
      </c>
      <c r="E146" s="119">
        <f t="shared" si="22"/>
        <v>38.56</v>
      </c>
      <c r="F146" s="119">
        <f t="shared" si="22"/>
        <v>82.89</v>
      </c>
      <c r="G146" s="119">
        <f t="shared" si="22"/>
        <v>806.2</v>
      </c>
    </row>
    <row r="147" spans="1:7" x14ac:dyDescent="0.25">
      <c r="A147" s="102"/>
      <c r="B147" s="25" t="s">
        <v>79</v>
      </c>
      <c r="C147" s="103">
        <f>C146+C138</f>
        <v>1075</v>
      </c>
      <c r="D147" s="119">
        <f t="shared" ref="D147:G147" si="23">D146+D138</f>
        <v>44.7</v>
      </c>
      <c r="E147" s="119">
        <f t="shared" si="23"/>
        <v>60.92</v>
      </c>
      <c r="F147" s="119">
        <f t="shared" si="23"/>
        <v>146.28</v>
      </c>
      <c r="G147" s="119">
        <f t="shared" si="23"/>
        <v>1298.3600000000001</v>
      </c>
    </row>
    <row r="148" spans="1:7" ht="15.75" customHeight="1" x14ac:dyDescent="0.25">
      <c r="A148" s="216" t="s">
        <v>80</v>
      </c>
      <c r="B148" s="211"/>
      <c r="C148" s="217"/>
      <c r="D148" s="64"/>
      <c r="E148" s="64"/>
      <c r="F148" s="64"/>
      <c r="G148" s="64"/>
    </row>
    <row r="149" spans="1:7" ht="15.75" customHeight="1" x14ac:dyDescent="0.25">
      <c r="A149" s="216" t="s">
        <v>12</v>
      </c>
      <c r="B149" s="211"/>
      <c r="C149" s="217"/>
      <c r="D149" s="64"/>
      <c r="E149" s="64"/>
      <c r="F149" s="64"/>
      <c r="G149" s="64"/>
    </row>
    <row r="150" spans="1:7" x14ac:dyDescent="0.25">
      <c r="A150" s="99">
        <v>265</v>
      </c>
      <c r="B150" s="37" t="s">
        <v>68</v>
      </c>
      <c r="C150" s="100">
        <v>200</v>
      </c>
      <c r="D150" s="21">
        <v>21.95</v>
      </c>
      <c r="E150" s="21">
        <v>22.48</v>
      </c>
      <c r="F150" s="21">
        <v>34.61</v>
      </c>
      <c r="G150" s="21">
        <v>428.26</v>
      </c>
    </row>
    <row r="151" spans="1:7" x14ac:dyDescent="0.25">
      <c r="A151" s="98" t="s">
        <v>133</v>
      </c>
      <c r="B151" s="31" t="s">
        <v>65</v>
      </c>
      <c r="C151" s="83">
        <v>200</v>
      </c>
      <c r="D151" s="7">
        <v>0.06</v>
      </c>
      <c r="E151" s="7">
        <v>0.02</v>
      </c>
      <c r="F151" s="7">
        <v>9.93</v>
      </c>
      <c r="G151" s="7">
        <v>39.79</v>
      </c>
    </row>
    <row r="152" spans="1:7" x14ac:dyDescent="0.25">
      <c r="A152" s="80"/>
      <c r="B152" s="5" t="s">
        <v>24</v>
      </c>
      <c r="C152" s="81">
        <v>20</v>
      </c>
      <c r="D152" s="19">
        <v>1.5</v>
      </c>
      <c r="E152" s="19">
        <v>0.1</v>
      </c>
      <c r="F152" s="19">
        <v>10</v>
      </c>
      <c r="G152" s="19">
        <v>47.4</v>
      </c>
    </row>
    <row r="153" spans="1:7" x14ac:dyDescent="0.25">
      <c r="A153" s="84">
        <v>338</v>
      </c>
      <c r="B153" s="5" t="s">
        <v>17</v>
      </c>
      <c r="C153" s="81">
        <v>100</v>
      </c>
      <c r="D153" s="7">
        <v>0.4</v>
      </c>
      <c r="E153" s="7">
        <v>0.4</v>
      </c>
      <c r="F153" s="7">
        <v>9.7899999999999991</v>
      </c>
      <c r="G153" s="7">
        <v>46.82</v>
      </c>
    </row>
    <row r="154" spans="1:7" x14ac:dyDescent="0.25">
      <c r="A154" s="102"/>
      <c r="B154" s="23" t="s">
        <v>18</v>
      </c>
      <c r="C154" s="92">
        <f>SUM(C150:C153)</f>
        <v>520</v>
      </c>
      <c r="D154" s="119">
        <f t="shared" ref="D154:G154" si="24">SUM(D150:D153)</f>
        <v>23.909999999999997</v>
      </c>
      <c r="E154" s="119">
        <f t="shared" si="24"/>
        <v>23</v>
      </c>
      <c r="F154" s="119">
        <f t="shared" si="24"/>
        <v>64.33</v>
      </c>
      <c r="G154" s="119">
        <f t="shared" si="24"/>
        <v>562.2700000000001</v>
      </c>
    </row>
    <row r="155" spans="1:7" x14ac:dyDescent="0.25">
      <c r="A155" s="216" t="s">
        <v>19</v>
      </c>
      <c r="B155" s="211"/>
      <c r="C155" s="217"/>
      <c r="D155" s="61"/>
      <c r="E155" s="61"/>
      <c r="F155" s="61"/>
      <c r="G155" s="61"/>
    </row>
    <row r="156" spans="1:7" x14ac:dyDescent="0.25">
      <c r="A156" s="115">
        <v>67</v>
      </c>
      <c r="B156" s="5" t="s">
        <v>52</v>
      </c>
      <c r="C156" s="81">
        <v>100</v>
      </c>
      <c r="D156" s="14">
        <v>1.4</v>
      </c>
      <c r="E156" s="14">
        <v>10.029999999999999</v>
      </c>
      <c r="F156" s="14">
        <v>7.28</v>
      </c>
      <c r="G156" s="14">
        <v>125.1</v>
      </c>
    </row>
    <row r="157" spans="1:7" ht="31.5" x14ac:dyDescent="0.25">
      <c r="A157" s="115">
        <v>82</v>
      </c>
      <c r="B157" s="5" t="s">
        <v>53</v>
      </c>
      <c r="C157" s="81">
        <v>250</v>
      </c>
      <c r="D157" s="59">
        <v>3.98</v>
      </c>
      <c r="E157" s="59">
        <v>2.15</v>
      </c>
      <c r="F157" s="59">
        <v>3.4</v>
      </c>
      <c r="G157" s="59">
        <v>48</v>
      </c>
    </row>
    <row r="158" spans="1:7" x14ac:dyDescent="0.25">
      <c r="A158" s="128" t="s">
        <v>134</v>
      </c>
      <c r="B158" s="37" t="s">
        <v>81</v>
      </c>
      <c r="C158" s="101">
        <v>100</v>
      </c>
      <c r="D158" s="59">
        <v>10.81</v>
      </c>
      <c r="E158" s="59">
        <v>4.0999999999999996</v>
      </c>
      <c r="F158" s="59">
        <v>13.29</v>
      </c>
      <c r="G158" s="59">
        <v>194.98</v>
      </c>
    </row>
    <row r="159" spans="1:7" x14ac:dyDescent="0.25">
      <c r="A159" s="117">
        <v>128</v>
      </c>
      <c r="B159" s="37" t="s">
        <v>61</v>
      </c>
      <c r="C159" s="101">
        <v>180</v>
      </c>
      <c r="D159" s="7">
        <v>3.72</v>
      </c>
      <c r="E159" s="7">
        <v>10.97</v>
      </c>
      <c r="F159" s="7">
        <v>21.6</v>
      </c>
      <c r="G159" s="7">
        <v>206.92</v>
      </c>
    </row>
    <row r="160" spans="1:7" x14ac:dyDescent="0.25">
      <c r="A160" s="80">
        <v>349</v>
      </c>
      <c r="B160" s="5" t="s">
        <v>23</v>
      </c>
      <c r="C160" s="81">
        <v>200</v>
      </c>
      <c r="D160" s="18">
        <v>0.66</v>
      </c>
      <c r="E160" s="18">
        <v>0.09</v>
      </c>
      <c r="F160" s="18">
        <v>32.01</v>
      </c>
      <c r="G160" s="18">
        <v>132.80000000000001</v>
      </c>
    </row>
    <row r="161" spans="1:7" x14ac:dyDescent="0.25">
      <c r="A161" s="80"/>
      <c r="B161" s="5" t="s">
        <v>24</v>
      </c>
      <c r="C161" s="81">
        <v>20</v>
      </c>
      <c r="D161" s="19">
        <v>1.5</v>
      </c>
      <c r="E161" s="19">
        <v>0.1</v>
      </c>
      <c r="F161" s="19">
        <v>10</v>
      </c>
      <c r="G161" s="19">
        <v>47.4</v>
      </c>
    </row>
    <row r="162" spans="1:7" x14ac:dyDescent="0.25">
      <c r="A162" s="89">
        <v>1</v>
      </c>
      <c r="B162" s="5" t="s">
        <v>25</v>
      </c>
      <c r="C162" s="81">
        <v>40</v>
      </c>
      <c r="D162" s="21">
        <v>2.2400000000000002</v>
      </c>
      <c r="E162" s="21">
        <v>0.52</v>
      </c>
      <c r="F162" s="21">
        <v>23.7</v>
      </c>
      <c r="G162" s="21">
        <v>91.96</v>
      </c>
    </row>
    <row r="163" spans="1:7" x14ac:dyDescent="0.25">
      <c r="A163" s="129"/>
      <c r="B163" s="23" t="s">
        <v>26</v>
      </c>
      <c r="C163" s="92">
        <f>SUM(C156:C162)</f>
        <v>890</v>
      </c>
      <c r="D163" s="119">
        <f t="shared" ref="D163:G163" si="25">SUM(D156:D162)</f>
        <v>24.310000000000002</v>
      </c>
      <c r="E163" s="119">
        <f t="shared" si="25"/>
        <v>27.96</v>
      </c>
      <c r="F163" s="119">
        <f t="shared" si="25"/>
        <v>111.28</v>
      </c>
      <c r="G163" s="119">
        <f t="shared" si="25"/>
        <v>847.16</v>
      </c>
    </row>
    <row r="164" spans="1:7" x14ac:dyDescent="0.25">
      <c r="A164" s="102"/>
      <c r="B164" s="25" t="s">
        <v>82</v>
      </c>
      <c r="C164" s="92">
        <f>C163+C154</f>
        <v>1410</v>
      </c>
      <c r="D164" s="63">
        <f t="shared" ref="D164:G164" si="26">D163+D154</f>
        <v>48.22</v>
      </c>
      <c r="E164" s="63">
        <f t="shared" si="26"/>
        <v>50.96</v>
      </c>
      <c r="F164" s="63">
        <f t="shared" si="26"/>
        <v>175.61</v>
      </c>
      <c r="G164" s="63">
        <f t="shared" si="26"/>
        <v>1409.43</v>
      </c>
    </row>
    <row r="165" spans="1:7" ht="15.75" customHeight="1" x14ac:dyDescent="0.25">
      <c r="A165" s="216" t="s">
        <v>83</v>
      </c>
      <c r="B165" s="211"/>
      <c r="C165" s="217"/>
      <c r="D165" s="61"/>
      <c r="E165" s="75"/>
      <c r="F165" s="75"/>
      <c r="G165" s="61"/>
    </row>
    <row r="166" spans="1:7" ht="15.75" customHeight="1" x14ac:dyDescent="0.25">
      <c r="A166" s="216" t="s">
        <v>12</v>
      </c>
      <c r="B166" s="211"/>
      <c r="C166" s="217"/>
      <c r="D166" s="61"/>
      <c r="E166" s="75"/>
      <c r="F166" s="75"/>
      <c r="G166" s="61"/>
    </row>
    <row r="167" spans="1:7" x14ac:dyDescent="0.25">
      <c r="A167" s="80">
        <v>183</v>
      </c>
      <c r="B167" s="5" t="s">
        <v>84</v>
      </c>
      <c r="C167" s="81">
        <v>200</v>
      </c>
      <c r="D167" s="8">
        <v>6.45</v>
      </c>
      <c r="E167" s="8">
        <v>9.2200000000000006</v>
      </c>
      <c r="F167" s="8">
        <v>24.98</v>
      </c>
      <c r="G167" s="8">
        <v>209.45</v>
      </c>
    </row>
    <row r="168" spans="1:7" x14ac:dyDescent="0.25">
      <c r="A168" s="110">
        <v>7</v>
      </c>
      <c r="B168" s="53" t="s">
        <v>50</v>
      </c>
      <c r="C168" s="111">
        <v>10</v>
      </c>
      <c r="D168" s="7">
        <v>2.3199999999999998</v>
      </c>
      <c r="E168" s="7">
        <v>2.95</v>
      </c>
      <c r="F168" s="7">
        <v>0</v>
      </c>
      <c r="G168" s="7">
        <v>36</v>
      </c>
    </row>
    <row r="169" spans="1:7" x14ac:dyDescent="0.25">
      <c r="A169" s="80">
        <v>379</v>
      </c>
      <c r="B169" s="5" t="s">
        <v>51</v>
      </c>
      <c r="C169" s="81">
        <v>200</v>
      </c>
      <c r="D169" s="18">
        <v>3.17</v>
      </c>
      <c r="E169" s="18">
        <v>2.68</v>
      </c>
      <c r="F169" s="18">
        <v>15.9</v>
      </c>
      <c r="G169" s="19">
        <v>100.6</v>
      </c>
    </row>
    <row r="170" spans="1:7" x14ac:dyDescent="0.25">
      <c r="A170" s="82"/>
      <c r="B170" s="5" t="s">
        <v>16</v>
      </c>
      <c r="C170" s="83">
        <v>25</v>
      </c>
      <c r="D170" s="11">
        <v>1.88</v>
      </c>
      <c r="E170" s="11">
        <v>3.44</v>
      </c>
      <c r="F170" s="11">
        <v>14.38</v>
      </c>
      <c r="G170" s="11">
        <v>93.75</v>
      </c>
    </row>
    <row r="171" spans="1:7" x14ac:dyDescent="0.25">
      <c r="A171" s="80"/>
      <c r="B171" s="5" t="s">
        <v>24</v>
      </c>
      <c r="C171" s="81">
        <v>20</v>
      </c>
      <c r="D171" s="19">
        <v>1.5</v>
      </c>
      <c r="E171" s="19">
        <v>0.1</v>
      </c>
      <c r="F171" s="19">
        <v>10</v>
      </c>
      <c r="G171" s="19">
        <v>47.4</v>
      </c>
    </row>
    <row r="172" spans="1:7" x14ac:dyDescent="0.25">
      <c r="A172" s="102"/>
      <c r="B172" s="23" t="s">
        <v>18</v>
      </c>
      <c r="C172" s="92">
        <f>SUM(C167:C171)</f>
        <v>455</v>
      </c>
      <c r="D172" s="13">
        <f>SUM(D167:D171)</f>
        <v>15.32</v>
      </c>
      <c r="E172" s="13">
        <f t="shared" ref="E172:G172" si="27">SUM(E167:E171)</f>
        <v>18.390000000000004</v>
      </c>
      <c r="F172" s="13">
        <f t="shared" si="27"/>
        <v>65.260000000000005</v>
      </c>
      <c r="G172" s="13">
        <f t="shared" si="27"/>
        <v>487.19999999999993</v>
      </c>
    </row>
    <row r="173" spans="1:7" x14ac:dyDescent="0.25">
      <c r="A173" s="216" t="s">
        <v>19</v>
      </c>
      <c r="B173" s="211"/>
      <c r="C173" s="217"/>
      <c r="D173" s="61"/>
      <c r="E173" s="61"/>
      <c r="F173" s="61"/>
      <c r="G173" s="61"/>
    </row>
    <row r="174" spans="1:7" x14ac:dyDescent="0.25">
      <c r="A174" s="80">
        <v>20</v>
      </c>
      <c r="B174" s="5" t="s">
        <v>58</v>
      </c>
      <c r="C174" s="81">
        <v>100</v>
      </c>
      <c r="D174" s="7">
        <v>1.42</v>
      </c>
      <c r="E174" s="7">
        <v>5.08</v>
      </c>
      <c r="F174" s="7">
        <v>9</v>
      </c>
      <c r="G174" s="7">
        <v>87.4</v>
      </c>
    </row>
    <row r="175" spans="1:7" x14ac:dyDescent="0.25">
      <c r="A175" s="130">
        <v>84</v>
      </c>
      <c r="B175" s="37" t="s">
        <v>85</v>
      </c>
      <c r="C175" s="100" t="s">
        <v>125</v>
      </c>
      <c r="D175" s="7">
        <v>7.87</v>
      </c>
      <c r="E175" s="7">
        <v>9.8699999999999992</v>
      </c>
      <c r="F175" s="7">
        <v>14.26</v>
      </c>
      <c r="G175" s="7">
        <v>188.1</v>
      </c>
    </row>
    <row r="176" spans="1:7" x14ac:dyDescent="0.25">
      <c r="A176" s="99">
        <v>260</v>
      </c>
      <c r="B176" s="37" t="s">
        <v>87</v>
      </c>
      <c r="C176" s="101" t="s">
        <v>121</v>
      </c>
      <c r="D176" s="77">
        <v>12.89</v>
      </c>
      <c r="E176" s="59">
        <v>14.92</v>
      </c>
      <c r="F176" s="59">
        <v>2.57</v>
      </c>
      <c r="G176" s="59">
        <v>196.44</v>
      </c>
    </row>
    <row r="177" spans="1:7" x14ac:dyDescent="0.25">
      <c r="A177" s="123" t="s">
        <v>90</v>
      </c>
      <c r="B177" s="34" t="s">
        <v>91</v>
      </c>
      <c r="C177" s="124">
        <v>180</v>
      </c>
      <c r="D177" s="21">
        <v>5.5</v>
      </c>
      <c r="E177" s="21">
        <v>6.5</v>
      </c>
      <c r="F177" s="21">
        <v>45</v>
      </c>
      <c r="G177" s="21">
        <v>250</v>
      </c>
    </row>
    <row r="178" spans="1:7" x14ac:dyDescent="0.25">
      <c r="A178" s="98" t="s">
        <v>94</v>
      </c>
      <c r="B178" s="5" t="s">
        <v>15</v>
      </c>
      <c r="C178" s="81">
        <v>200</v>
      </c>
      <c r="D178" s="7">
        <v>0.13</v>
      </c>
      <c r="E178" s="7">
        <v>0.02</v>
      </c>
      <c r="F178" s="7">
        <v>15.2</v>
      </c>
      <c r="G178" s="7">
        <v>62</v>
      </c>
    </row>
    <row r="179" spans="1:7" x14ac:dyDescent="0.25">
      <c r="A179" s="80"/>
      <c r="B179" s="5" t="s">
        <v>24</v>
      </c>
      <c r="C179" s="81">
        <v>20</v>
      </c>
      <c r="D179" s="19">
        <v>1.5</v>
      </c>
      <c r="E179" s="19">
        <v>0.1</v>
      </c>
      <c r="F179" s="19">
        <v>10</v>
      </c>
      <c r="G179" s="19">
        <v>47.4</v>
      </c>
    </row>
    <row r="180" spans="1:7" x14ac:dyDescent="0.25">
      <c r="A180" s="89">
        <v>1</v>
      </c>
      <c r="B180" s="5" t="s">
        <v>25</v>
      </c>
      <c r="C180" s="81">
        <v>40</v>
      </c>
      <c r="D180" s="21">
        <v>2.2400000000000002</v>
      </c>
      <c r="E180" s="21">
        <v>0.52</v>
      </c>
      <c r="F180" s="21">
        <v>23.7</v>
      </c>
      <c r="G180" s="21">
        <v>91.96</v>
      </c>
    </row>
    <row r="181" spans="1:7" x14ac:dyDescent="0.25">
      <c r="A181" s="131"/>
      <c r="B181" s="79" t="s">
        <v>26</v>
      </c>
      <c r="C181" s="92">
        <f>SUM(C174:C180)</f>
        <v>540</v>
      </c>
      <c r="D181" s="60">
        <f>SUM(D174:D180)</f>
        <v>31.549999999999997</v>
      </c>
      <c r="E181" s="60">
        <f t="shared" ref="E181:G181" si="28">SUM(E174:E180)</f>
        <v>37.010000000000005</v>
      </c>
      <c r="F181" s="60">
        <f t="shared" si="28"/>
        <v>119.73</v>
      </c>
      <c r="G181" s="60">
        <f t="shared" si="28"/>
        <v>923.30000000000007</v>
      </c>
    </row>
    <row r="182" spans="1:7" ht="16.5" thickBot="1" x14ac:dyDescent="0.3">
      <c r="A182" s="132"/>
      <c r="B182" s="133" t="s">
        <v>88</v>
      </c>
      <c r="C182" s="134">
        <f>C181+C172</f>
        <v>995</v>
      </c>
      <c r="D182" s="119">
        <f t="shared" ref="D182:G182" si="29">D181+D172</f>
        <v>46.87</v>
      </c>
      <c r="E182" s="119">
        <f t="shared" si="29"/>
        <v>55.400000000000006</v>
      </c>
      <c r="F182" s="119">
        <f t="shared" si="29"/>
        <v>184.99</v>
      </c>
      <c r="G182" s="119">
        <f t="shared" si="29"/>
        <v>1410.5</v>
      </c>
    </row>
  </sheetData>
  <mergeCells count="41">
    <mergeCell ref="A173:C173"/>
    <mergeCell ref="A139:C139"/>
    <mergeCell ref="A148:C148"/>
    <mergeCell ref="A149:C149"/>
    <mergeCell ref="A155:C155"/>
    <mergeCell ref="A165:C165"/>
    <mergeCell ref="A166:C166"/>
    <mergeCell ref="A131:C131"/>
    <mergeCell ref="A68:C68"/>
    <mergeCell ref="A78:C78"/>
    <mergeCell ref="A79:C79"/>
    <mergeCell ref="A86:C86"/>
    <mergeCell ref="A96:C96"/>
    <mergeCell ref="A97:C97"/>
    <mergeCell ref="A104:C104"/>
    <mergeCell ref="A113:C113"/>
    <mergeCell ref="A114:C114"/>
    <mergeCell ref="A121:C121"/>
    <mergeCell ref="A130:C130"/>
    <mergeCell ref="A60:C60"/>
    <mergeCell ref="F4:F5"/>
    <mergeCell ref="A6:C6"/>
    <mergeCell ref="A7:C7"/>
    <mergeCell ref="A16:C16"/>
    <mergeCell ref="A25:C25"/>
    <mergeCell ref="A26:C26"/>
    <mergeCell ref="A32:C32"/>
    <mergeCell ref="A42:C42"/>
    <mergeCell ref="A43:C43"/>
    <mergeCell ref="A50:C50"/>
    <mergeCell ref="A59:C59"/>
    <mergeCell ref="F1:G1"/>
    <mergeCell ref="A2:G2"/>
    <mergeCell ref="A3:C3"/>
    <mergeCell ref="D3:F3"/>
    <mergeCell ref="G3:G5"/>
    <mergeCell ref="A4:A5"/>
    <mergeCell ref="B4:B5"/>
    <mergeCell ref="C4:C5"/>
    <mergeCell ref="D4:D5"/>
    <mergeCell ref="E4:E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2"/>
  <sheetViews>
    <sheetView topLeftCell="A160" workbookViewId="0">
      <selection activeCell="B178" sqref="B178"/>
    </sheetView>
  </sheetViews>
  <sheetFormatPr defaultColWidth="9.140625" defaultRowHeight="15.75" x14ac:dyDescent="0.25"/>
  <cols>
    <col min="1" max="1" width="12.42578125" style="2" customWidth="1"/>
    <col min="2" max="2" width="48.28515625" style="2" customWidth="1"/>
    <col min="3" max="3" width="9.140625" style="2"/>
    <col min="4" max="7" width="9.7109375" style="2" customWidth="1"/>
    <col min="8" max="16384" width="9.140625" style="2"/>
  </cols>
  <sheetData>
    <row r="1" spans="1:7" customFormat="1" ht="45" customHeight="1" x14ac:dyDescent="0.25">
      <c r="A1" s="2"/>
      <c r="B1" s="2"/>
      <c r="C1" s="2"/>
      <c r="D1" s="2"/>
      <c r="E1" s="2"/>
      <c r="F1" s="213" t="s">
        <v>0</v>
      </c>
      <c r="G1" s="213"/>
    </row>
    <row r="2" spans="1:7" x14ac:dyDescent="0.25">
      <c r="A2" s="214" t="s">
        <v>115</v>
      </c>
      <c r="B2" s="214"/>
      <c r="C2" s="214"/>
      <c r="D2" s="214"/>
      <c r="E2" s="214"/>
      <c r="F2" s="214"/>
      <c r="G2" s="214"/>
    </row>
    <row r="3" spans="1:7" ht="15.75" customHeight="1" x14ac:dyDescent="0.25">
      <c r="A3" s="215" t="s">
        <v>2</v>
      </c>
      <c r="B3" s="215"/>
      <c r="C3" s="215"/>
      <c r="D3" s="212" t="s">
        <v>3</v>
      </c>
      <c r="E3" s="212"/>
      <c r="F3" s="212"/>
      <c r="G3" s="212" t="s">
        <v>4</v>
      </c>
    </row>
    <row r="4" spans="1:7" ht="15.75" customHeight="1" x14ac:dyDescent="0.25">
      <c r="A4" s="211" t="s">
        <v>5</v>
      </c>
      <c r="B4" s="211" t="s">
        <v>6</v>
      </c>
      <c r="C4" s="221" t="s">
        <v>7</v>
      </c>
      <c r="D4" s="212" t="s">
        <v>8</v>
      </c>
      <c r="E4" s="212" t="s">
        <v>9</v>
      </c>
      <c r="F4" s="212" t="s">
        <v>10</v>
      </c>
      <c r="G4" s="212"/>
    </row>
    <row r="5" spans="1:7" x14ac:dyDescent="0.25">
      <c r="A5" s="211"/>
      <c r="B5" s="211"/>
      <c r="C5" s="221"/>
      <c r="D5" s="212"/>
      <c r="E5" s="212"/>
      <c r="F5" s="212"/>
      <c r="G5" s="212"/>
    </row>
    <row r="6" spans="1:7" ht="15.75" customHeight="1" x14ac:dyDescent="0.25">
      <c r="A6" s="218" t="s">
        <v>11</v>
      </c>
      <c r="B6" s="219"/>
      <c r="C6" s="220"/>
      <c r="D6" s="3"/>
      <c r="E6" s="3"/>
      <c r="F6" s="3"/>
      <c r="G6" s="3"/>
    </row>
    <row r="7" spans="1:7" ht="15.75" customHeight="1" x14ac:dyDescent="0.25">
      <c r="A7" s="218" t="s">
        <v>12</v>
      </c>
      <c r="B7" s="219"/>
      <c r="C7" s="220"/>
      <c r="D7" s="3"/>
      <c r="E7" s="3"/>
      <c r="F7" s="3"/>
      <c r="G7" s="3"/>
    </row>
    <row r="8" spans="1:7" x14ac:dyDescent="0.25">
      <c r="A8" s="80">
        <v>290</v>
      </c>
      <c r="B8" s="5" t="s">
        <v>13</v>
      </c>
      <c r="C8" s="81" t="s">
        <v>121</v>
      </c>
      <c r="D8" s="7">
        <v>15.56</v>
      </c>
      <c r="E8" s="7">
        <v>16.98</v>
      </c>
      <c r="F8" s="7">
        <v>5.51</v>
      </c>
      <c r="G8" s="7">
        <v>236</v>
      </c>
    </row>
    <row r="9" spans="1:7" x14ac:dyDescent="0.25">
      <c r="A9" s="80">
        <v>168</v>
      </c>
      <c r="B9" s="5" t="s">
        <v>14</v>
      </c>
      <c r="C9" s="81">
        <v>180</v>
      </c>
      <c r="D9" s="8">
        <v>8.5299999999999994</v>
      </c>
      <c r="E9" s="8">
        <v>10</v>
      </c>
      <c r="F9" s="8">
        <v>49.43</v>
      </c>
      <c r="G9" s="8">
        <v>309.44</v>
      </c>
    </row>
    <row r="10" spans="1:7" x14ac:dyDescent="0.25">
      <c r="A10" s="80">
        <v>377</v>
      </c>
      <c r="B10" s="5" t="s">
        <v>15</v>
      </c>
      <c r="C10" s="81">
        <v>200</v>
      </c>
      <c r="D10" s="7">
        <v>0.13</v>
      </c>
      <c r="E10" s="7">
        <v>0.02</v>
      </c>
      <c r="F10" s="7">
        <v>15.2</v>
      </c>
      <c r="G10" s="7">
        <v>62</v>
      </c>
    </row>
    <row r="11" spans="1:7" x14ac:dyDescent="0.25">
      <c r="A11" s="80"/>
      <c r="B11" s="5" t="s">
        <v>24</v>
      </c>
      <c r="C11" s="81">
        <v>20</v>
      </c>
      <c r="D11" s="19">
        <v>1.5</v>
      </c>
      <c r="E11" s="19">
        <v>0.1</v>
      </c>
      <c r="F11" s="19">
        <v>10</v>
      </c>
      <c r="G11" s="19">
        <v>47.4</v>
      </c>
    </row>
    <row r="12" spans="1:7" x14ac:dyDescent="0.25">
      <c r="A12" s="82"/>
      <c r="B12" s="5" t="s">
        <v>16</v>
      </c>
      <c r="C12" s="83">
        <v>25</v>
      </c>
      <c r="D12" s="11">
        <v>1.88</v>
      </c>
      <c r="E12" s="11">
        <v>3.44</v>
      </c>
      <c r="F12" s="11">
        <v>14.38</v>
      </c>
      <c r="G12" s="11">
        <v>93.75</v>
      </c>
    </row>
    <row r="13" spans="1:7" x14ac:dyDescent="0.25">
      <c r="A13" s="84">
        <v>338</v>
      </c>
      <c r="B13" s="5" t="s">
        <v>17</v>
      </c>
      <c r="C13" s="81">
        <v>100</v>
      </c>
      <c r="D13" s="7">
        <v>0.4</v>
      </c>
      <c r="E13" s="7">
        <v>0.4</v>
      </c>
      <c r="F13" s="7">
        <v>9.7899999999999991</v>
      </c>
      <c r="G13" s="7">
        <v>46.82</v>
      </c>
    </row>
    <row r="14" spans="1:7" x14ac:dyDescent="0.25">
      <c r="A14" s="84"/>
      <c r="B14" s="5"/>
      <c r="C14" s="81"/>
      <c r="D14" s="7"/>
      <c r="E14" s="7"/>
      <c r="F14" s="7"/>
      <c r="G14" s="7"/>
    </row>
    <row r="15" spans="1:7" x14ac:dyDescent="0.25">
      <c r="A15" s="85"/>
      <c r="B15" s="12" t="s">
        <v>18</v>
      </c>
      <c r="C15" s="86">
        <f>SUM(C8:C13)</f>
        <v>525</v>
      </c>
      <c r="D15" s="13">
        <f>SUM(D8:D13)</f>
        <v>27.999999999999996</v>
      </c>
      <c r="E15" s="13">
        <f t="shared" ref="E15:G15" si="0">SUM(E8:E13)</f>
        <v>30.94</v>
      </c>
      <c r="F15" s="13">
        <f t="shared" si="0"/>
        <v>104.31</v>
      </c>
      <c r="G15" s="13">
        <f t="shared" si="0"/>
        <v>795.41000000000008</v>
      </c>
    </row>
    <row r="16" spans="1:7" x14ac:dyDescent="0.25">
      <c r="A16" s="218" t="s">
        <v>19</v>
      </c>
      <c r="B16" s="219"/>
      <c r="C16" s="220"/>
      <c r="D16" s="3"/>
      <c r="E16" s="3"/>
      <c r="F16" s="3"/>
      <c r="G16" s="3"/>
    </row>
    <row r="17" spans="1:7" x14ac:dyDescent="0.25">
      <c r="A17" s="80">
        <v>47</v>
      </c>
      <c r="B17" s="5" t="s">
        <v>20</v>
      </c>
      <c r="C17" s="81">
        <v>100</v>
      </c>
      <c r="D17" s="14">
        <v>1.7</v>
      </c>
      <c r="E17" s="14">
        <v>5</v>
      </c>
      <c r="F17" s="14">
        <v>8.4499999999999993</v>
      </c>
      <c r="G17" s="14">
        <v>85.7</v>
      </c>
    </row>
    <row r="18" spans="1:7" x14ac:dyDescent="0.25">
      <c r="A18" s="87">
        <v>102</v>
      </c>
      <c r="B18" s="16" t="s">
        <v>21</v>
      </c>
      <c r="C18" s="88">
        <v>250</v>
      </c>
      <c r="D18" s="8">
        <v>9.83</v>
      </c>
      <c r="E18" s="8">
        <v>8.8800000000000008</v>
      </c>
      <c r="F18" s="8">
        <v>16.8</v>
      </c>
      <c r="G18" s="8">
        <v>169.34</v>
      </c>
    </row>
    <row r="19" spans="1:7" x14ac:dyDescent="0.25">
      <c r="A19" s="80">
        <v>206</v>
      </c>
      <c r="B19" s="5" t="s">
        <v>22</v>
      </c>
      <c r="C19" s="81" t="s">
        <v>122</v>
      </c>
      <c r="D19" s="8">
        <v>12.33</v>
      </c>
      <c r="E19" s="8">
        <v>13.35</v>
      </c>
      <c r="F19" s="8">
        <v>30.28</v>
      </c>
      <c r="G19" s="8">
        <v>290.67</v>
      </c>
    </row>
    <row r="20" spans="1:7" x14ac:dyDescent="0.25">
      <c r="A20" s="80">
        <v>349</v>
      </c>
      <c r="B20" s="5" t="s">
        <v>23</v>
      </c>
      <c r="C20" s="81">
        <v>200</v>
      </c>
      <c r="D20" s="18">
        <v>0.66</v>
      </c>
      <c r="E20" s="18">
        <v>0.09</v>
      </c>
      <c r="F20" s="18">
        <v>32.01</v>
      </c>
      <c r="G20" s="18">
        <v>132.80000000000001</v>
      </c>
    </row>
    <row r="21" spans="1:7" x14ac:dyDescent="0.25">
      <c r="A21" s="80"/>
      <c r="B21" s="5" t="s">
        <v>24</v>
      </c>
      <c r="C21" s="81">
        <v>20</v>
      </c>
      <c r="D21" s="19">
        <v>1.5</v>
      </c>
      <c r="E21" s="19">
        <v>0.1</v>
      </c>
      <c r="F21" s="19">
        <v>10</v>
      </c>
      <c r="G21" s="19">
        <v>47.4</v>
      </c>
    </row>
    <row r="22" spans="1:7" x14ac:dyDescent="0.25">
      <c r="A22" s="89">
        <v>1</v>
      </c>
      <c r="B22" s="5" t="s">
        <v>25</v>
      </c>
      <c r="C22" s="81">
        <v>40</v>
      </c>
      <c r="D22" s="21">
        <v>2.2400000000000002</v>
      </c>
      <c r="E22" s="21">
        <v>0.52</v>
      </c>
      <c r="F22" s="21">
        <v>23.7</v>
      </c>
      <c r="G22" s="21">
        <v>91.96</v>
      </c>
    </row>
    <row r="23" spans="1:7" x14ac:dyDescent="0.25">
      <c r="A23" s="90"/>
      <c r="B23" s="91" t="s">
        <v>26</v>
      </c>
      <c r="C23" s="92">
        <f>SUM(C17:C22)</f>
        <v>610</v>
      </c>
      <c r="D23" s="13">
        <f>SUM(D17:D22)</f>
        <v>28.259999999999998</v>
      </c>
      <c r="E23" s="13">
        <f t="shared" ref="E23:G23" si="1">SUM(E17:E22)</f>
        <v>27.94</v>
      </c>
      <c r="F23" s="13">
        <f t="shared" si="1"/>
        <v>121.24</v>
      </c>
      <c r="G23" s="13">
        <f t="shared" si="1"/>
        <v>817.87</v>
      </c>
    </row>
    <row r="24" spans="1:7" x14ac:dyDescent="0.25">
      <c r="A24" s="93"/>
      <c r="B24" s="25" t="s">
        <v>27</v>
      </c>
      <c r="C24" s="94">
        <f>C23+C15</f>
        <v>1135</v>
      </c>
      <c r="D24" s="95">
        <f t="shared" ref="D24:G24" si="2">D23+D15</f>
        <v>56.259999999999991</v>
      </c>
      <c r="E24" s="95">
        <f t="shared" si="2"/>
        <v>58.88</v>
      </c>
      <c r="F24" s="95">
        <f t="shared" si="2"/>
        <v>225.55</v>
      </c>
      <c r="G24" s="27">
        <f t="shared" si="2"/>
        <v>1613.2800000000002</v>
      </c>
    </row>
    <row r="25" spans="1:7" ht="15.75" customHeight="1" x14ac:dyDescent="0.25">
      <c r="A25" s="216" t="s">
        <v>28</v>
      </c>
      <c r="B25" s="211"/>
      <c r="C25" s="217"/>
      <c r="D25" s="28"/>
      <c r="E25" s="28"/>
      <c r="F25" s="28"/>
      <c r="G25" s="28"/>
    </row>
    <row r="26" spans="1:7" ht="15.75" customHeight="1" x14ac:dyDescent="0.25">
      <c r="A26" s="216" t="s">
        <v>12</v>
      </c>
      <c r="B26" s="211"/>
      <c r="C26" s="217"/>
      <c r="D26" s="28"/>
      <c r="E26" s="28"/>
      <c r="F26" s="28"/>
      <c r="G26" s="28"/>
    </row>
    <row r="27" spans="1:7" x14ac:dyDescent="0.25">
      <c r="A27" s="96">
        <v>237</v>
      </c>
      <c r="B27" s="29" t="s">
        <v>29</v>
      </c>
      <c r="C27" s="97" t="s">
        <v>123</v>
      </c>
      <c r="D27" s="18">
        <v>28.38</v>
      </c>
      <c r="E27" s="18">
        <v>20.190000000000001</v>
      </c>
      <c r="F27" s="18">
        <v>27.75</v>
      </c>
      <c r="G27" s="18">
        <v>399.56</v>
      </c>
    </row>
    <row r="28" spans="1:7" x14ac:dyDescent="0.25">
      <c r="A28" s="84">
        <v>338</v>
      </c>
      <c r="B28" s="5" t="s">
        <v>17</v>
      </c>
      <c r="C28" s="81">
        <v>100</v>
      </c>
      <c r="D28" s="7">
        <v>0.4</v>
      </c>
      <c r="E28" s="7">
        <v>0.4</v>
      </c>
      <c r="F28" s="7">
        <v>9.7899999999999991</v>
      </c>
      <c r="G28" s="7">
        <v>46.82</v>
      </c>
    </row>
    <row r="29" spans="1:7" x14ac:dyDescent="0.25">
      <c r="A29" s="98"/>
      <c r="B29" s="31" t="s">
        <v>30</v>
      </c>
      <c r="C29" s="83">
        <v>200</v>
      </c>
      <c r="D29" s="7">
        <v>0.06</v>
      </c>
      <c r="E29" s="7">
        <v>0.02</v>
      </c>
      <c r="F29" s="7">
        <v>23.3</v>
      </c>
      <c r="G29" s="7">
        <v>123.7</v>
      </c>
    </row>
    <row r="30" spans="1:7" x14ac:dyDescent="0.25">
      <c r="A30" s="80"/>
      <c r="B30" s="5" t="s">
        <v>24</v>
      </c>
      <c r="C30" s="81">
        <v>20</v>
      </c>
      <c r="D30" s="19">
        <v>1.5</v>
      </c>
      <c r="E30" s="19">
        <v>0.1</v>
      </c>
      <c r="F30" s="19">
        <v>10</v>
      </c>
      <c r="G30" s="19">
        <v>47.4</v>
      </c>
    </row>
    <row r="31" spans="1:7" x14ac:dyDescent="0.25">
      <c r="A31" s="90"/>
      <c r="B31" s="23" t="s">
        <v>18</v>
      </c>
      <c r="C31" s="92">
        <f>SUM(C27:C30)</f>
        <v>320</v>
      </c>
      <c r="D31" s="32">
        <f>SUM(D27:D30)</f>
        <v>30.339999999999996</v>
      </c>
      <c r="E31" s="32">
        <f t="shared" ref="E31:G31" si="3">SUM(E27:E30)</f>
        <v>20.71</v>
      </c>
      <c r="F31" s="32">
        <f t="shared" si="3"/>
        <v>70.84</v>
      </c>
      <c r="G31" s="32">
        <f t="shared" si="3"/>
        <v>617.48</v>
      </c>
    </row>
    <row r="32" spans="1:7" x14ac:dyDescent="0.25">
      <c r="A32" s="218" t="s">
        <v>19</v>
      </c>
      <c r="B32" s="219"/>
      <c r="C32" s="220"/>
      <c r="D32" s="33"/>
      <c r="E32" s="33"/>
      <c r="F32" s="33"/>
      <c r="G32" s="33"/>
    </row>
    <row r="33" spans="1:7" x14ac:dyDescent="0.25">
      <c r="A33" s="80"/>
      <c r="B33" s="34" t="s">
        <v>31</v>
      </c>
      <c r="C33" s="81">
        <v>100</v>
      </c>
      <c r="D33" s="35">
        <v>2</v>
      </c>
      <c r="E33" s="35">
        <v>10</v>
      </c>
      <c r="F33" s="35">
        <v>7.67</v>
      </c>
      <c r="G33" s="35">
        <v>120</v>
      </c>
    </row>
    <row r="34" spans="1:7" x14ac:dyDescent="0.25">
      <c r="A34" s="99">
        <v>82</v>
      </c>
      <c r="B34" s="37" t="s">
        <v>32</v>
      </c>
      <c r="C34" s="100">
        <v>250</v>
      </c>
      <c r="D34" s="7">
        <v>6.13</v>
      </c>
      <c r="E34" s="7">
        <v>9.65</v>
      </c>
      <c r="F34" s="7">
        <v>11.11</v>
      </c>
      <c r="G34" s="7">
        <v>164.38</v>
      </c>
    </row>
    <row r="35" spans="1:7" x14ac:dyDescent="0.25">
      <c r="A35" s="99">
        <v>229</v>
      </c>
      <c r="B35" s="37" t="s">
        <v>34</v>
      </c>
      <c r="C35" s="100" t="s">
        <v>121</v>
      </c>
      <c r="D35" s="8">
        <v>9.67</v>
      </c>
      <c r="E35" s="8">
        <v>4.4000000000000004</v>
      </c>
      <c r="F35" s="8">
        <v>3.82</v>
      </c>
      <c r="G35" s="8">
        <v>105</v>
      </c>
    </row>
    <row r="36" spans="1:7" x14ac:dyDescent="0.25">
      <c r="A36" s="99">
        <v>314</v>
      </c>
      <c r="B36" s="37" t="s">
        <v>35</v>
      </c>
      <c r="C36" s="100">
        <v>180</v>
      </c>
      <c r="D36" s="8">
        <v>4.8</v>
      </c>
      <c r="E36" s="8">
        <v>5.09</v>
      </c>
      <c r="F36" s="8">
        <v>29.47</v>
      </c>
      <c r="G36" s="8">
        <v>182.88</v>
      </c>
    </row>
    <row r="37" spans="1:7" x14ac:dyDescent="0.25">
      <c r="A37" s="99">
        <v>342</v>
      </c>
      <c r="B37" s="37" t="s">
        <v>36</v>
      </c>
      <c r="C37" s="101">
        <v>200</v>
      </c>
      <c r="D37" s="21">
        <v>0.16</v>
      </c>
      <c r="E37" s="21">
        <v>0.16</v>
      </c>
      <c r="F37" s="21">
        <v>27.88</v>
      </c>
      <c r="G37" s="21">
        <v>114.6</v>
      </c>
    </row>
    <row r="38" spans="1:7" x14ac:dyDescent="0.25">
      <c r="A38" s="80"/>
      <c r="B38" s="5" t="s">
        <v>24</v>
      </c>
      <c r="C38" s="81">
        <v>20</v>
      </c>
      <c r="D38" s="19">
        <v>1.5</v>
      </c>
      <c r="E38" s="19">
        <v>0.1</v>
      </c>
      <c r="F38" s="19">
        <v>10</v>
      </c>
      <c r="G38" s="19">
        <v>47.4</v>
      </c>
    </row>
    <row r="39" spans="1:7" x14ac:dyDescent="0.25">
      <c r="A39" s="89">
        <v>1</v>
      </c>
      <c r="B39" s="5" t="s">
        <v>25</v>
      </c>
      <c r="C39" s="81">
        <v>40</v>
      </c>
      <c r="D39" s="21">
        <v>2.2400000000000002</v>
      </c>
      <c r="E39" s="21">
        <v>0.52</v>
      </c>
      <c r="F39" s="21">
        <v>23.7</v>
      </c>
      <c r="G39" s="21">
        <v>91.96</v>
      </c>
    </row>
    <row r="40" spans="1:7" x14ac:dyDescent="0.25">
      <c r="A40" s="90"/>
      <c r="B40" s="91" t="s">
        <v>26</v>
      </c>
      <c r="C40" s="92">
        <f>SUM(C33:C39)</f>
        <v>790</v>
      </c>
      <c r="D40" s="13">
        <f>SUM(D33:D39)</f>
        <v>26.5</v>
      </c>
      <c r="E40" s="13">
        <f t="shared" ref="E40:G40" si="4">SUM(E33:E39)</f>
        <v>29.919999999999998</v>
      </c>
      <c r="F40" s="13">
        <f t="shared" si="4"/>
        <v>113.65</v>
      </c>
      <c r="G40" s="13">
        <f t="shared" si="4"/>
        <v>826.22</v>
      </c>
    </row>
    <row r="41" spans="1:7" x14ac:dyDescent="0.25">
      <c r="A41" s="102"/>
      <c r="B41" s="25" t="s">
        <v>37</v>
      </c>
      <c r="C41" s="103">
        <f>C40+C31</f>
        <v>1110</v>
      </c>
      <c r="D41" s="104">
        <f t="shared" ref="D41:G41" si="5">D40+D31</f>
        <v>56.839999999999996</v>
      </c>
      <c r="E41" s="104">
        <f t="shared" si="5"/>
        <v>50.629999999999995</v>
      </c>
      <c r="F41" s="104">
        <f t="shared" si="5"/>
        <v>184.49</v>
      </c>
      <c r="G41" s="43">
        <f t="shared" si="5"/>
        <v>1443.7</v>
      </c>
    </row>
    <row r="42" spans="1:7" ht="15.75" customHeight="1" x14ac:dyDescent="0.25">
      <c r="A42" s="216" t="s">
        <v>38</v>
      </c>
      <c r="B42" s="211"/>
      <c r="C42" s="217"/>
      <c r="D42" s="28"/>
      <c r="E42" s="28"/>
      <c r="F42" s="28"/>
      <c r="G42" s="28"/>
    </row>
    <row r="43" spans="1:7" ht="15.75" customHeight="1" x14ac:dyDescent="0.25">
      <c r="A43" s="216" t="s">
        <v>12</v>
      </c>
      <c r="B43" s="211"/>
      <c r="C43" s="217"/>
      <c r="D43" s="28"/>
      <c r="E43" s="28"/>
      <c r="F43" s="28"/>
      <c r="G43" s="28"/>
    </row>
    <row r="44" spans="1:7" x14ac:dyDescent="0.25">
      <c r="A44" s="105"/>
      <c r="B44" s="5" t="s">
        <v>39</v>
      </c>
      <c r="C44" s="106" t="s">
        <v>40</v>
      </c>
      <c r="D44" s="46">
        <v>4.5</v>
      </c>
      <c r="E44" s="35">
        <v>11</v>
      </c>
      <c r="F44" s="35">
        <v>30.7</v>
      </c>
      <c r="G44" s="35">
        <v>235</v>
      </c>
    </row>
    <row r="45" spans="1:7" ht="15.6" customHeight="1" x14ac:dyDescent="0.25">
      <c r="A45" s="107" t="s">
        <v>135</v>
      </c>
      <c r="B45" s="48" t="s">
        <v>41</v>
      </c>
      <c r="C45" s="101">
        <v>200</v>
      </c>
      <c r="D45" s="7">
        <v>5.8</v>
      </c>
      <c r="E45" s="7">
        <v>10.67</v>
      </c>
      <c r="F45" s="7">
        <v>31.96</v>
      </c>
      <c r="G45" s="7" t="s">
        <v>137</v>
      </c>
    </row>
    <row r="46" spans="1:7" x14ac:dyDescent="0.25">
      <c r="A46" s="80">
        <v>6</v>
      </c>
      <c r="B46" s="5" t="s">
        <v>42</v>
      </c>
      <c r="C46" s="81">
        <v>10</v>
      </c>
      <c r="D46" s="8">
        <v>0.08</v>
      </c>
      <c r="E46" s="8">
        <v>8.24</v>
      </c>
      <c r="F46" s="8">
        <v>0.08</v>
      </c>
      <c r="G46" s="8">
        <v>74.8</v>
      </c>
    </row>
    <row r="47" spans="1:7" x14ac:dyDescent="0.25">
      <c r="A47" s="80">
        <v>377</v>
      </c>
      <c r="B47" s="5" t="s">
        <v>15</v>
      </c>
      <c r="C47" s="81">
        <v>200</v>
      </c>
      <c r="D47" s="7">
        <v>0.13</v>
      </c>
      <c r="E47" s="7">
        <v>0.02</v>
      </c>
      <c r="F47" s="7">
        <v>15.2</v>
      </c>
      <c r="G47" s="7">
        <v>62</v>
      </c>
    </row>
    <row r="48" spans="1:7" x14ac:dyDescent="0.25">
      <c r="A48" s="84"/>
      <c r="B48" s="5" t="s">
        <v>24</v>
      </c>
      <c r="C48" s="81">
        <v>20</v>
      </c>
      <c r="D48" s="19">
        <v>1.5</v>
      </c>
      <c r="E48" s="19">
        <v>0.1</v>
      </c>
      <c r="F48" s="19">
        <v>10</v>
      </c>
      <c r="G48" s="19">
        <v>47.4</v>
      </c>
    </row>
    <row r="49" spans="1:7" x14ac:dyDescent="0.25">
      <c r="A49" s="108"/>
      <c r="B49" s="23" t="s">
        <v>18</v>
      </c>
      <c r="C49" s="92">
        <f>SUM(C44:C48)</f>
        <v>430</v>
      </c>
      <c r="D49" s="49">
        <f>SUM(D44:D48)</f>
        <v>12.010000000000002</v>
      </c>
      <c r="E49" s="49">
        <f t="shared" ref="E49:G49" si="6">SUM(E44:E48)</f>
        <v>30.030000000000005</v>
      </c>
      <c r="F49" s="49">
        <f t="shared" si="6"/>
        <v>87.94</v>
      </c>
      <c r="G49" s="49">
        <f t="shared" si="6"/>
        <v>419.2</v>
      </c>
    </row>
    <row r="50" spans="1:7" x14ac:dyDescent="0.25">
      <c r="A50" s="216" t="s">
        <v>19</v>
      </c>
      <c r="B50" s="211"/>
      <c r="C50" s="217"/>
      <c r="D50" s="33"/>
      <c r="E50" s="33"/>
      <c r="F50" s="33"/>
      <c r="G50" s="33"/>
    </row>
    <row r="51" spans="1:7" x14ac:dyDescent="0.25">
      <c r="A51" s="80">
        <v>10</v>
      </c>
      <c r="B51" s="5" t="s">
        <v>43</v>
      </c>
      <c r="C51" s="81">
        <v>100</v>
      </c>
      <c r="D51" s="19">
        <v>3</v>
      </c>
      <c r="E51" s="19">
        <v>5.18</v>
      </c>
      <c r="F51" s="19">
        <v>6.3</v>
      </c>
      <c r="G51" s="19">
        <v>83.6</v>
      </c>
    </row>
    <row r="52" spans="1:7" x14ac:dyDescent="0.25">
      <c r="A52" s="109">
        <v>96</v>
      </c>
      <c r="B52" s="37" t="s">
        <v>44</v>
      </c>
      <c r="C52" s="101">
        <v>250</v>
      </c>
      <c r="D52" s="7">
        <v>6.36</v>
      </c>
      <c r="E52" s="7">
        <v>8.9</v>
      </c>
      <c r="F52" s="7">
        <v>11.81</v>
      </c>
      <c r="G52" s="7">
        <v>158.34</v>
      </c>
    </row>
    <row r="53" spans="1:7" x14ac:dyDescent="0.25">
      <c r="A53" s="99" t="s">
        <v>45</v>
      </c>
      <c r="B53" s="37" t="s">
        <v>46</v>
      </c>
      <c r="C53" s="100" t="s">
        <v>78</v>
      </c>
      <c r="D53" s="21">
        <v>5.84</v>
      </c>
      <c r="E53" s="21">
        <v>8.42</v>
      </c>
      <c r="F53" s="21">
        <v>24.61</v>
      </c>
      <c r="G53" s="21">
        <v>156.62</v>
      </c>
    </row>
    <row r="54" spans="1:7" x14ac:dyDescent="0.25">
      <c r="A54" s="80">
        <v>349</v>
      </c>
      <c r="B54" s="5" t="s">
        <v>23</v>
      </c>
      <c r="C54" s="81">
        <v>200</v>
      </c>
      <c r="D54" s="18">
        <v>0.66</v>
      </c>
      <c r="E54" s="18">
        <v>0.09</v>
      </c>
      <c r="F54" s="18">
        <v>32.01</v>
      </c>
      <c r="G54" s="18">
        <v>132.80000000000001</v>
      </c>
    </row>
    <row r="55" spans="1:7" x14ac:dyDescent="0.25">
      <c r="A55" s="80"/>
      <c r="B55" s="5" t="s">
        <v>24</v>
      </c>
      <c r="C55" s="81">
        <v>20</v>
      </c>
      <c r="D55" s="19">
        <v>1.5</v>
      </c>
      <c r="E55" s="19">
        <v>0.1</v>
      </c>
      <c r="F55" s="19">
        <v>10</v>
      </c>
      <c r="G55" s="19">
        <v>47.4</v>
      </c>
    </row>
    <row r="56" spans="1:7" x14ac:dyDescent="0.25">
      <c r="A56" s="89">
        <v>1</v>
      </c>
      <c r="B56" s="5" t="s">
        <v>25</v>
      </c>
      <c r="C56" s="81">
        <v>40</v>
      </c>
      <c r="D56" s="21">
        <v>2.2400000000000002</v>
      </c>
      <c r="E56" s="21">
        <v>0.52</v>
      </c>
      <c r="F56" s="21">
        <v>23.7</v>
      </c>
      <c r="G56" s="21">
        <v>91.96</v>
      </c>
    </row>
    <row r="57" spans="1:7" x14ac:dyDescent="0.25">
      <c r="A57" s="108"/>
      <c r="B57" s="23" t="s">
        <v>26</v>
      </c>
      <c r="C57" s="92">
        <f>SUM(C51:C56)</f>
        <v>610</v>
      </c>
      <c r="D57" s="32">
        <f>SUM(D51:D56)</f>
        <v>19.600000000000001</v>
      </c>
      <c r="E57" s="32">
        <f t="shared" ref="E57:G57" si="7">SUM(E51:E56)</f>
        <v>23.21</v>
      </c>
      <c r="F57" s="32">
        <f t="shared" si="7"/>
        <v>108.42999999999999</v>
      </c>
      <c r="G57" s="32">
        <f t="shared" si="7"/>
        <v>670.72</v>
      </c>
    </row>
    <row r="58" spans="1:7" x14ac:dyDescent="0.25">
      <c r="A58" s="93"/>
      <c r="B58" s="25" t="s">
        <v>47</v>
      </c>
      <c r="C58" s="103">
        <f>C57+C49</f>
        <v>1040</v>
      </c>
      <c r="D58" s="43">
        <f t="shared" ref="D58:G58" si="8">D57+D49</f>
        <v>31.610000000000003</v>
      </c>
      <c r="E58" s="43">
        <f t="shared" si="8"/>
        <v>53.240000000000009</v>
      </c>
      <c r="F58" s="43">
        <f t="shared" si="8"/>
        <v>196.37</v>
      </c>
      <c r="G58" s="43">
        <f t="shared" si="8"/>
        <v>1089.92</v>
      </c>
    </row>
    <row r="59" spans="1:7" ht="15.75" customHeight="1" x14ac:dyDescent="0.25">
      <c r="A59" s="216" t="s">
        <v>48</v>
      </c>
      <c r="B59" s="211"/>
      <c r="C59" s="217"/>
      <c r="D59" s="51"/>
      <c r="E59" s="51"/>
      <c r="F59" s="51"/>
      <c r="G59" s="51"/>
    </row>
    <row r="60" spans="1:7" ht="15.75" customHeight="1" x14ac:dyDescent="0.25">
      <c r="A60" s="216" t="s">
        <v>12</v>
      </c>
      <c r="B60" s="211"/>
      <c r="C60" s="217"/>
      <c r="D60" s="51"/>
      <c r="E60" s="51"/>
      <c r="F60" s="51"/>
      <c r="G60" s="51"/>
    </row>
    <row r="61" spans="1:7" ht="15.6" customHeight="1" x14ac:dyDescent="0.25">
      <c r="A61" s="80">
        <v>182</v>
      </c>
      <c r="B61" s="5" t="s">
        <v>49</v>
      </c>
      <c r="C61" s="81">
        <v>200</v>
      </c>
      <c r="D61" s="18">
        <v>3.62</v>
      </c>
      <c r="E61" s="18">
        <v>7.61</v>
      </c>
      <c r="F61" s="18">
        <v>23.73</v>
      </c>
      <c r="G61" s="18">
        <v>178.21</v>
      </c>
    </row>
    <row r="62" spans="1:7" x14ac:dyDescent="0.25">
      <c r="A62" s="110">
        <v>7</v>
      </c>
      <c r="B62" s="53" t="s">
        <v>50</v>
      </c>
      <c r="C62" s="111">
        <v>10</v>
      </c>
      <c r="D62" s="7">
        <v>2.3199999999999998</v>
      </c>
      <c r="E62" s="7">
        <v>2.95</v>
      </c>
      <c r="F62" s="7">
        <v>0</v>
      </c>
      <c r="G62" s="7">
        <v>36</v>
      </c>
    </row>
    <row r="63" spans="1:7" x14ac:dyDescent="0.25">
      <c r="A63" s="84">
        <v>338</v>
      </c>
      <c r="B63" s="5" t="s">
        <v>17</v>
      </c>
      <c r="C63" s="81">
        <v>100</v>
      </c>
      <c r="D63" s="7">
        <v>0.4</v>
      </c>
      <c r="E63" s="7">
        <v>0.4</v>
      </c>
      <c r="F63" s="7">
        <v>9.7899999999999991</v>
      </c>
      <c r="G63" s="7">
        <v>46.82</v>
      </c>
    </row>
    <row r="64" spans="1:7" x14ac:dyDescent="0.25">
      <c r="A64" s="82"/>
      <c r="B64" s="5" t="s">
        <v>16</v>
      </c>
      <c r="C64" s="83">
        <v>25</v>
      </c>
      <c r="D64" s="11">
        <v>1.88</v>
      </c>
      <c r="E64" s="11">
        <v>3.44</v>
      </c>
      <c r="F64" s="11">
        <v>14.38</v>
      </c>
      <c r="G64" s="11">
        <v>93.75</v>
      </c>
    </row>
    <row r="65" spans="1:7" x14ac:dyDescent="0.25">
      <c r="A65" s="80">
        <v>379</v>
      </c>
      <c r="B65" s="5" t="s">
        <v>51</v>
      </c>
      <c r="C65" s="81">
        <v>200</v>
      </c>
      <c r="D65" s="18">
        <v>3.17</v>
      </c>
      <c r="E65" s="18">
        <v>2.68</v>
      </c>
      <c r="F65" s="18">
        <v>15.9</v>
      </c>
      <c r="G65" s="19">
        <v>100.6</v>
      </c>
    </row>
    <row r="66" spans="1:7" x14ac:dyDescent="0.25">
      <c r="A66" s="112"/>
      <c r="B66" s="5" t="s">
        <v>24</v>
      </c>
      <c r="C66" s="81">
        <v>20</v>
      </c>
      <c r="D66" s="19">
        <v>1.5</v>
      </c>
      <c r="E66" s="19">
        <v>0.1</v>
      </c>
      <c r="F66" s="19">
        <v>10</v>
      </c>
      <c r="G66" s="19">
        <v>47.4</v>
      </c>
    </row>
    <row r="67" spans="1:7" x14ac:dyDescent="0.25">
      <c r="A67" s="113"/>
      <c r="B67" s="56" t="s">
        <v>18</v>
      </c>
      <c r="C67" s="114">
        <f>SUM(C61:C66)</f>
        <v>555</v>
      </c>
      <c r="D67" s="32">
        <f>SUM(D61:D66)</f>
        <v>12.889999999999999</v>
      </c>
      <c r="E67" s="32">
        <f t="shared" ref="E67:G67" si="9">SUM(E61:E66)</f>
        <v>17.180000000000003</v>
      </c>
      <c r="F67" s="32">
        <f t="shared" si="9"/>
        <v>73.8</v>
      </c>
      <c r="G67" s="32">
        <f t="shared" si="9"/>
        <v>502.78</v>
      </c>
    </row>
    <row r="68" spans="1:7" x14ac:dyDescent="0.25">
      <c r="A68" s="216" t="s">
        <v>19</v>
      </c>
      <c r="B68" s="211"/>
      <c r="C68" s="217"/>
      <c r="D68" s="58"/>
      <c r="E68" s="58"/>
      <c r="F68" s="58"/>
      <c r="G68" s="58"/>
    </row>
    <row r="69" spans="1:7" x14ac:dyDescent="0.25">
      <c r="A69" s="115">
        <v>67</v>
      </c>
      <c r="B69" s="5" t="s">
        <v>52</v>
      </c>
      <c r="C69" s="81">
        <v>100</v>
      </c>
      <c r="D69" s="14">
        <v>1.4</v>
      </c>
      <c r="E69" s="14">
        <v>10.029999999999999</v>
      </c>
      <c r="F69" s="14">
        <v>7.28</v>
      </c>
      <c r="G69" s="14">
        <v>125.1</v>
      </c>
    </row>
    <row r="70" spans="1:7" ht="31.5" x14ac:dyDescent="0.25">
      <c r="A70" s="99">
        <v>82</v>
      </c>
      <c r="B70" s="37" t="s">
        <v>53</v>
      </c>
      <c r="C70" s="101">
        <v>250</v>
      </c>
      <c r="D70" s="59">
        <v>3.98</v>
      </c>
      <c r="E70" s="59">
        <v>2.15</v>
      </c>
      <c r="F70" s="59">
        <v>3.4</v>
      </c>
      <c r="G70" s="59">
        <v>48</v>
      </c>
    </row>
    <row r="71" spans="1:7" x14ac:dyDescent="0.25">
      <c r="A71" s="80">
        <v>290</v>
      </c>
      <c r="B71" s="5" t="s">
        <v>13</v>
      </c>
      <c r="C71" s="81" t="s">
        <v>126</v>
      </c>
      <c r="D71" s="7">
        <v>15.56</v>
      </c>
      <c r="E71" s="7">
        <v>16.98</v>
      </c>
      <c r="F71" s="7">
        <v>5.51</v>
      </c>
      <c r="G71" s="7">
        <v>236</v>
      </c>
    </row>
    <row r="72" spans="1:7" x14ac:dyDescent="0.25">
      <c r="A72" s="80">
        <v>168</v>
      </c>
      <c r="B72" s="5" t="s">
        <v>14</v>
      </c>
      <c r="C72" s="81">
        <v>180</v>
      </c>
      <c r="D72" s="8">
        <v>8.5299999999999994</v>
      </c>
      <c r="E72" s="8">
        <v>10</v>
      </c>
      <c r="F72" s="8">
        <v>49.43</v>
      </c>
      <c r="G72" s="8">
        <v>309.44</v>
      </c>
    </row>
    <row r="73" spans="1:7" x14ac:dyDescent="0.25">
      <c r="A73" s="99">
        <v>342</v>
      </c>
      <c r="B73" s="37" t="s">
        <v>36</v>
      </c>
      <c r="C73" s="101">
        <v>200</v>
      </c>
      <c r="D73" s="21">
        <v>0.16</v>
      </c>
      <c r="E73" s="21">
        <v>0.16</v>
      </c>
      <c r="F73" s="21">
        <v>27.88</v>
      </c>
      <c r="G73" s="21">
        <v>114.6</v>
      </c>
    </row>
    <row r="74" spans="1:7" x14ac:dyDescent="0.25">
      <c r="A74" s="80"/>
      <c r="B74" s="5" t="s">
        <v>24</v>
      </c>
      <c r="C74" s="81">
        <v>20</v>
      </c>
      <c r="D74" s="19">
        <v>1.5</v>
      </c>
      <c r="E74" s="19">
        <v>0.1</v>
      </c>
      <c r="F74" s="19">
        <v>10</v>
      </c>
      <c r="G74" s="19">
        <v>47.4</v>
      </c>
    </row>
    <row r="75" spans="1:7" x14ac:dyDescent="0.25">
      <c r="A75" s="89">
        <v>1</v>
      </c>
      <c r="B75" s="5" t="s">
        <v>25</v>
      </c>
      <c r="C75" s="81">
        <v>40</v>
      </c>
      <c r="D75" s="21">
        <v>2.2400000000000002</v>
      </c>
      <c r="E75" s="21">
        <v>0.52</v>
      </c>
      <c r="F75" s="21">
        <v>23.7</v>
      </c>
      <c r="G75" s="21">
        <v>91.96</v>
      </c>
    </row>
    <row r="76" spans="1:7" x14ac:dyDescent="0.25">
      <c r="A76" s="90"/>
      <c r="B76" s="91" t="s">
        <v>26</v>
      </c>
      <c r="C76" s="92">
        <f>SUM(C69:C75)</f>
        <v>790</v>
      </c>
      <c r="D76" s="60">
        <f>SUM(D69:D75)</f>
        <v>33.369999999999997</v>
      </c>
      <c r="E76" s="60">
        <f t="shared" ref="E76:G76" si="10">SUM(E69:E75)</f>
        <v>39.94</v>
      </c>
      <c r="F76" s="60">
        <f t="shared" si="10"/>
        <v>127.2</v>
      </c>
      <c r="G76" s="60">
        <f t="shared" si="10"/>
        <v>972.5</v>
      </c>
    </row>
    <row r="77" spans="1:7" x14ac:dyDescent="0.25">
      <c r="A77" s="93"/>
      <c r="B77" s="25" t="s">
        <v>55</v>
      </c>
      <c r="C77" s="103">
        <f>C76+C67</f>
        <v>1345</v>
      </c>
      <c r="D77" s="43">
        <f t="shared" ref="D77:G77" si="11">D76+D67</f>
        <v>46.26</v>
      </c>
      <c r="E77" s="43">
        <f t="shared" si="11"/>
        <v>57.120000000000005</v>
      </c>
      <c r="F77" s="43">
        <f t="shared" si="11"/>
        <v>201</v>
      </c>
      <c r="G77" s="43">
        <f t="shared" si="11"/>
        <v>1475.28</v>
      </c>
    </row>
    <row r="78" spans="1:7" ht="15.75" customHeight="1" x14ac:dyDescent="0.25">
      <c r="A78" s="216" t="s">
        <v>56</v>
      </c>
      <c r="B78" s="211"/>
      <c r="C78" s="217"/>
      <c r="D78" s="33"/>
      <c r="E78" s="33"/>
      <c r="F78" s="33"/>
      <c r="G78" s="33"/>
    </row>
    <row r="79" spans="1:7" ht="15.75" customHeight="1" x14ac:dyDescent="0.25">
      <c r="A79" s="216" t="s">
        <v>12</v>
      </c>
      <c r="B79" s="211"/>
      <c r="C79" s="217"/>
      <c r="D79" s="33"/>
      <c r="E79" s="33"/>
      <c r="F79" s="33"/>
      <c r="G79" s="33"/>
    </row>
    <row r="80" spans="1:7" x14ac:dyDescent="0.25">
      <c r="A80" s="80">
        <v>294</v>
      </c>
      <c r="B80" s="5" t="s">
        <v>57</v>
      </c>
      <c r="C80" s="81">
        <v>100</v>
      </c>
      <c r="D80" s="18">
        <v>15.74</v>
      </c>
      <c r="E80" s="18">
        <v>13.56</v>
      </c>
      <c r="F80" s="18">
        <v>14.74</v>
      </c>
      <c r="G80" s="18">
        <v>258.74</v>
      </c>
    </row>
    <row r="81" spans="1:7" x14ac:dyDescent="0.25">
      <c r="A81" s="99">
        <v>314</v>
      </c>
      <c r="B81" s="37" t="s">
        <v>35</v>
      </c>
      <c r="C81" s="100">
        <v>180</v>
      </c>
      <c r="D81" s="8">
        <v>4.8</v>
      </c>
      <c r="E81" s="8">
        <v>5.09</v>
      </c>
      <c r="F81" s="8">
        <v>29.47</v>
      </c>
      <c r="G81" s="8">
        <v>182.88</v>
      </c>
    </row>
    <row r="82" spans="1:7" x14ac:dyDescent="0.25">
      <c r="A82" s="80">
        <v>6</v>
      </c>
      <c r="B82" s="5" t="s">
        <v>42</v>
      </c>
      <c r="C82" s="81">
        <v>10</v>
      </c>
      <c r="D82" s="8">
        <v>0.08</v>
      </c>
      <c r="E82" s="8">
        <v>8.24</v>
      </c>
      <c r="F82" s="8">
        <v>0.08</v>
      </c>
      <c r="G82" s="8">
        <v>74.8</v>
      </c>
    </row>
    <row r="83" spans="1:7" x14ac:dyDescent="0.25">
      <c r="A83" s="80">
        <v>377</v>
      </c>
      <c r="B83" s="5" t="s">
        <v>15</v>
      </c>
      <c r="C83" s="81">
        <v>200</v>
      </c>
      <c r="D83" s="7">
        <v>0.13</v>
      </c>
      <c r="E83" s="7">
        <v>0.02</v>
      </c>
      <c r="F83" s="7">
        <v>15.2</v>
      </c>
      <c r="G83" s="7">
        <v>62</v>
      </c>
    </row>
    <row r="84" spans="1:7" x14ac:dyDescent="0.25">
      <c r="A84" s="80"/>
      <c r="B84" s="5" t="s">
        <v>24</v>
      </c>
      <c r="C84" s="81">
        <v>20</v>
      </c>
      <c r="D84" s="19">
        <v>1.5</v>
      </c>
      <c r="E84" s="19">
        <v>0.1</v>
      </c>
      <c r="F84" s="19">
        <v>10</v>
      </c>
      <c r="G84" s="19">
        <v>47.4</v>
      </c>
    </row>
    <row r="85" spans="1:7" x14ac:dyDescent="0.25">
      <c r="A85" s="113"/>
      <c r="B85" s="56" t="s">
        <v>18</v>
      </c>
      <c r="C85" s="114">
        <f>SUM(C80:C84)</f>
        <v>510</v>
      </c>
      <c r="D85" s="49">
        <f>SUM(D80:D84)</f>
        <v>22.249999999999996</v>
      </c>
      <c r="E85" s="49">
        <f t="shared" ref="E85:G85" si="12">SUM(E80:E84)</f>
        <v>27.01</v>
      </c>
      <c r="F85" s="49">
        <f t="shared" si="12"/>
        <v>69.489999999999995</v>
      </c>
      <c r="G85" s="49">
        <f t="shared" si="12"/>
        <v>625.81999999999994</v>
      </c>
    </row>
    <row r="86" spans="1:7" x14ac:dyDescent="0.25">
      <c r="A86" s="216" t="s">
        <v>19</v>
      </c>
      <c r="B86" s="211"/>
      <c r="C86" s="217"/>
      <c r="D86" s="61"/>
      <c r="E86" s="61"/>
      <c r="F86" s="61"/>
      <c r="G86" s="61"/>
    </row>
    <row r="87" spans="1:7" x14ac:dyDescent="0.25">
      <c r="A87" s="80">
        <v>20</v>
      </c>
      <c r="B87" s="5" t="s">
        <v>58</v>
      </c>
      <c r="C87" s="81">
        <v>100</v>
      </c>
      <c r="D87" s="7">
        <v>1.42</v>
      </c>
      <c r="E87" s="7">
        <v>5.08</v>
      </c>
      <c r="F87" s="7">
        <v>9</v>
      </c>
      <c r="G87" s="7">
        <v>87.4</v>
      </c>
    </row>
    <row r="88" spans="1:7" x14ac:dyDescent="0.25">
      <c r="A88" s="116" t="s">
        <v>136</v>
      </c>
      <c r="B88" s="37" t="s">
        <v>59</v>
      </c>
      <c r="C88" s="101">
        <v>250</v>
      </c>
      <c r="D88" s="14">
        <v>2.34</v>
      </c>
      <c r="E88" s="14">
        <v>2.83</v>
      </c>
      <c r="F88" s="14">
        <v>16.64</v>
      </c>
      <c r="G88" s="14">
        <v>101.25</v>
      </c>
    </row>
    <row r="89" spans="1:7" x14ac:dyDescent="0.25">
      <c r="A89" s="80" t="s">
        <v>128</v>
      </c>
      <c r="B89" s="5" t="s">
        <v>34</v>
      </c>
      <c r="C89" s="81" t="s">
        <v>124</v>
      </c>
      <c r="D89" s="18">
        <v>9.67</v>
      </c>
      <c r="E89" s="18">
        <v>4.4000000000000004</v>
      </c>
      <c r="F89" s="18">
        <v>3.82</v>
      </c>
      <c r="G89" s="19">
        <v>105</v>
      </c>
    </row>
    <row r="90" spans="1:7" x14ac:dyDescent="0.25">
      <c r="A90" s="117">
        <v>128</v>
      </c>
      <c r="B90" s="37" t="s">
        <v>61</v>
      </c>
      <c r="C90" s="101">
        <v>180</v>
      </c>
      <c r="D90" s="7">
        <v>3.72</v>
      </c>
      <c r="E90" s="7">
        <v>10.97</v>
      </c>
      <c r="F90" s="7">
        <v>21.6</v>
      </c>
      <c r="G90" s="7">
        <v>206.92</v>
      </c>
    </row>
    <row r="91" spans="1:7" x14ac:dyDescent="0.25">
      <c r="A91" s="80">
        <v>349</v>
      </c>
      <c r="B91" s="5" t="s">
        <v>23</v>
      </c>
      <c r="C91" s="81">
        <v>200</v>
      </c>
      <c r="D91" s="18">
        <v>0.66</v>
      </c>
      <c r="E91" s="18">
        <v>0.09</v>
      </c>
      <c r="F91" s="18">
        <v>32.01</v>
      </c>
      <c r="G91" s="18">
        <v>132.80000000000001</v>
      </c>
    </row>
    <row r="92" spans="1:7" x14ac:dyDescent="0.25">
      <c r="A92" s="80"/>
      <c r="B92" s="5" t="s">
        <v>24</v>
      </c>
      <c r="C92" s="81">
        <v>20</v>
      </c>
      <c r="D92" s="19">
        <v>1.5</v>
      </c>
      <c r="E92" s="19">
        <v>0.1</v>
      </c>
      <c r="F92" s="19">
        <v>10</v>
      </c>
      <c r="G92" s="19">
        <v>47.4</v>
      </c>
    </row>
    <row r="93" spans="1:7" x14ac:dyDescent="0.25">
      <c r="A93" s="89">
        <v>1</v>
      </c>
      <c r="B93" s="5" t="s">
        <v>25</v>
      </c>
      <c r="C93" s="81">
        <v>40</v>
      </c>
      <c r="D93" s="21">
        <v>2.2400000000000002</v>
      </c>
      <c r="E93" s="21">
        <v>0.52</v>
      </c>
      <c r="F93" s="21">
        <v>23.7</v>
      </c>
      <c r="G93" s="21">
        <v>91.96</v>
      </c>
    </row>
    <row r="94" spans="1:7" x14ac:dyDescent="0.25">
      <c r="A94" s="89"/>
      <c r="B94" s="91" t="s">
        <v>26</v>
      </c>
      <c r="C94" s="86">
        <f>SUM(C87:C93)</f>
        <v>790</v>
      </c>
      <c r="D94" s="32">
        <f>SUM(D87:D93)</f>
        <v>21.549999999999997</v>
      </c>
      <c r="E94" s="32">
        <f t="shared" ref="E94:G94" si="13">SUM(E87:E93)</f>
        <v>23.990000000000002</v>
      </c>
      <c r="F94" s="32">
        <f t="shared" si="13"/>
        <v>116.77</v>
      </c>
      <c r="G94" s="32">
        <f t="shared" si="13"/>
        <v>772.7299999999999</v>
      </c>
    </row>
    <row r="95" spans="1:7" x14ac:dyDescent="0.25">
      <c r="A95" s="93"/>
      <c r="B95" s="25" t="s">
        <v>62</v>
      </c>
      <c r="C95" s="92">
        <f>C94+C85</f>
        <v>1300</v>
      </c>
      <c r="D95" s="63">
        <f t="shared" ref="D95:G95" si="14">D94+D85</f>
        <v>43.8</v>
      </c>
      <c r="E95" s="63">
        <f t="shared" si="14"/>
        <v>51</v>
      </c>
      <c r="F95" s="63">
        <f t="shared" si="14"/>
        <v>186.26</v>
      </c>
      <c r="G95" s="63">
        <f t="shared" si="14"/>
        <v>1398.5499999999997</v>
      </c>
    </row>
    <row r="96" spans="1:7" ht="15.75" customHeight="1" x14ac:dyDescent="0.25">
      <c r="A96" s="216" t="s">
        <v>63</v>
      </c>
      <c r="B96" s="211"/>
      <c r="C96" s="217"/>
      <c r="D96" s="61"/>
      <c r="E96" s="61"/>
      <c r="F96" s="61"/>
      <c r="G96" s="61"/>
    </row>
    <row r="97" spans="1:7" ht="15.75" customHeight="1" x14ac:dyDescent="0.25">
      <c r="A97" s="216" t="s">
        <v>12</v>
      </c>
      <c r="B97" s="211"/>
      <c r="C97" s="217"/>
      <c r="D97" s="61"/>
      <c r="E97" s="61"/>
      <c r="F97" s="61"/>
      <c r="G97" s="61"/>
    </row>
    <row r="98" spans="1:7" x14ac:dyDescent="0.25">
      <c r="A98" s="80">
        <v>207</v>
      </c>
      <c r="B98" s="5" t="s">
        <v>64</v>
      </c>
      <c r="C98" s="106" t="s">
        <v>120</v>
      </c>
      <c r="D98" s="8">
        <v>7.1</v>
      </c>
      <c r="E98" s="8">
        <v>7.01</v>
      </c>
      <c r="F98" s="8">
        <v>22.71</v>
      </c>
      <c r="G98" s="8">
        <v>218</v>
      </c>
    </row>
    <row r="99" spans="1:7" x14ac:dyDescent="0.25">
      <c r="A99" s="98" t="s">
        <v>133</v>
      </c>
      <c r="B99" s="31" t="s">
        <v>65</v>
      </c>
      <c r="C99" s="83">
        <v>200</v>
      </c>
      <c r="D99" s="7">
        <v>0.06</v>
      </c>
      <c r="E99" s="7">
        <v>0.02</v>
      </c>
      <c r="F99" s="7">
        <v>9.93</v>
      </c>
      <c r="G99" s="7">
        <v>39.79</v>
      </c>
    </row>
    <row r="100" spans="1:7" x14ac:dyDescent="0.25">
      <c r="A100" s="80"/>
      <c r="B100" s="5" t="s">
        <v>24</v>
      </c>
      <c r="C100" s="81">
        <v>20</v>
      </c>
      <c r="D100" s="19">
        <v>1.5</v>
      </c>
      <c r="E100" s="19">
        <v>0.1</v>
      </c>
      <c r="F100" s="19">
        <v>10</v>
      </c>
      <c r="G100" s="19">
        <v>47.4</v>
      </c>
    </row>
    <row r="101" spans="1:7" x14ac:dyDescent="0.25">
      <c r="A101" s="82"/>
      <c r="B101" s="5" t="s">
        <v>16</v>
      </c>
      <c r="C101" s="83">
        <v>25</v>
      </c>
      <c r="D101" s="11">
        <v>1.88</v>
      </c>
      <c r="E101" s="11">
        <v>3.44</v>
      </c>
      <c r="F101" s="11">
        <v>14.38</v>
      </c>
      <c r="G101" s="11">
        <v>93.75</v>
      </c>
    </row>
    <row r="102" spans="1:7" x14ac:dyDescent="0.25">
      <c r="A102" s="84">
        <v>338</v>
      </c>
      <c r="B102" s="5" t="s">
        <v>17</v>
      </c>
      <c r="C102" s="81">
        <v>100</v>
      </c>
      <c r="D102" s="7">
        <v>0.4</v>
      </c>
      <c r="E102" s="7">
        <v>0.4</v>
      </c>
      <c r="F102" s="7">
        <v>9.7899999999999991</v>
      </c>
      <c r="G102" s="7">
        <v>46.82</v>
      </c>
    </row>
    <row r="103" spans="1:7" x14ac:dyDescent="0.25">
      <c r="A103" s="90"/>
      <c r="B103" s="91" t="s">
        <v>18</v>
      </c>
      <c r="C103" s="92">
        <f>SUM(C98:C102)</f>
        <v>345</v>
      </c>
      <c r="D103" s="118">
        <f t="shared" ref="D103:G103" si="15">SUM(D98:D102)</f>
        <v>10.94</v>
      </c>
      <c r="E103" s="118">
        <f t="shared" si="15"/>
        <v>10.969999999999999</v>
      </c>
      <c r="F103" s="118">
        <f t="shared" si="15"/>
        <v>66.81</v>
      </c>
      <c r="G103" s="119">
        <f t="shared" si="15"/>
        <v>445.76</v>
      </c>
    </row>
    <row r="104" spans="1:7" x14ac:dyDescent="0.25">
      <c r="A104" s="216" t="s">
        <v>19</v>
      </c>
      <c r="B104" s="211"/>
      <c r="C104" s="217"/>
      <c r="D104" s="64"/>
      <c r="E104" s="64"/>
      <c r="F104" s="64"/>
      <c r="G104" s="64"/>
    </row>
    <row r="105" spans="1:7" x14ac:dyDescent="0.25">
      <c r="A105" s="120">
        <v>33</v>
      </c>
      <c r="B105" s="53" t="s">
        <v>66</v>
      </c>
      <c r="C105" s="111">
        <v>100</v>
      </c>
      <c r="D105" s="7">
        <v>1.37</v>
      </c>
      <c r="E105" s="7">
        <v>5.87</v>
      </c>
      <c r="F105" s="7">
        <v>8.09</v>
      </c>
      <c r="G105" s="7">
        <v>90.68</v>
      </c>
    </row>
    <row r="106" spans="1:7" x14ac:dyDescent="0.25">
      <c r="A106" s="99">
        <v>86</v>
      </c>
      <c r="B106" s="37" t="s">
        <v>67</v>
      </c>
      <c r="C106" s="101">
        <v>250</v>
      </c>
      <c r="D106" s="59">
        <v>2.21</v>
      </c>
      <c r="E106" s="59">
        <v>5.0599999999999996</v>
      </c>
      <c r="F106" s="59">
        <v>9.5399999999999991</v>
      </c>
      <c r="G106" s="59">
        <v>102.25</v>
      </c>
    </row>
    <row r="107" spans="1:7" x14ac:dyDescent="0.25">
      <c r="A107" s="99">
        <v>265</v>
      </c>
      <c r="B107" s="37" t="s">
        <v>68</v>
      </c>
      <c r="C107" s="100">
        <v>200</v>
      </c>
      <c r="D107" s="21">
        <v>21.95</v>
      </c>
      <c r="E107" s="21">
        <v>22.48</v>
      </c>
      <c r="F107" s="21">
        <v>34.61</v>
      </c>
      <c r="G107" s="21">
        <v>428.26</v>
      </c>
    </row>
    <row r="108" spans="1:7" x14ac:dyDescent="0.25">
      <c r="A108" s="99">
        <v>342</v>
      </c>
      <c r="B108" s="37" t="s">
        <v>36</v>
      </c>
      <c r="C108" s="101">
        <v>200</v>
      </c>
      <c r="D108" s="21">
        <v>0.16</v>
      </c>
      <c r="E108" s="21">
        <v>0.16</v>
      </c>
      <c r="F108" s="21">
        <v>27.88</v>
      </c>
      <c r="G108" s="21">
        <v>114.6</v>
      </c>
    </row>
    <row r="109" spans="1:7" x14ac:dyDescent="0.25">
      <c r="A109" s="80"/>
      <c r="B109" s="5" t="s">
        <v>24</v>
      </c>
      <c r="C109" s="81">
        <v>20</v>
      </c>
      <c r="D109" s="19">
        <v>1.5</v>
      </c>
      <c r="E109" s="19">
        <v>0.1</v>
      </c>
      <c r="F109" s="19">
        <v>10</v>
      </c>
      <c r="G109" s="19">
        <v>47.4</v>
      </c>
    </row>
    <row r="110" spans="1:7" x14ac:dyDescent="0.25">
      <c r="A110" s="89">
        <v>1</v>
      </c>
      <c r="B110" s="5" t="s">
        <v>25</v>
      </c>
      <c r="C110" s="81">
        <v>40</v>
      </c>
      <c r="D110" s="21">
        <v>2.2400000000000002</v>
      </c>
      <c r="E110" s="21">
        <v>0.52</v>
      </c>
      <c r="F110" s="21">
        <v>23.7</v>
      </c>
      <c r="G110" s="21">
        <v>91.96</v>
      </c>
    </row>
    <row r="111" spans="1:7" x14ac:dyDescent="0.25">
      <c r="A111" s="108"/>
      <c r="B111" s="23" t="s">
        <v>26</v>
      </c>
      <c r="C111" s="92">
        <f>SUM(C105:C110)</f>
        <v>810</v>
      </c>
      <c r="D111" s="118">
        <f t="shared" ref="D111:G111" si="16">SUM(D105:D110)</f>
        <v>29.43</v>
      </c>
      <c r="E111" s="118">
        <f t="shared" si="16"/>
        <v>34.19</v>
      </c>
      <c r="F111" s="118">
        <f t="shared" si="16"/>
        <v>113.82</v>
      </c>
      <c r="G111" s="119">
        <f t="shared" si="16"/>
        <v>875.15000000000009</v>
      </c>
    </row>
    <row r="112" spans="1:7" x14ac:dyDescent="0.25">
      <c r="A112" s="121"/>
      <c r="B112" s="66" t="s">
        <v>69</v>
      </c>
      <c r="C112" s="103">
        <f>C111+C103</f>
        <v>1155</v>
      </c>
      <c r="D112" s="43">
        <f t="shared" ref="D112:G112" si="17">D111+D103</f>
        <v>40.369999999999997</v>
      </c>
      <c r="E112" s="43">
        <f t="shared" si="17"/>
        <v>45.16</v>
      </c>
      <c r="F112" s="43">
        <f t="shared" si="17"/>
        <v>180.63</v>
      </c>
      <c r="G112" s="43">
        <f t="shared" si="17"/>
        <v>1320.91</v>
      </c>
    </row>
    <row r="113" spans="1:7" ht="15.75" customHeight="1" x14ac:dyDescent="0.25">
      <c r="A113" s="216" t="s">
        <v>70</v>
      </c>
      <c r="B113" s="211"/>
      <c r="C113" s="217"/>
      <c r="D113" s="64"/>
      <c r="E113" s="64"/>
      <c r="F113" s="64"/>
      <c r="G113" s="64"/>
    </row>
    <row r="114" spans="1:7" ht="15.75" customHeight="1" x14ac:dyDescent="0.25">
      <c r="A114" s="216" t="s">
        <v>12</v>
      </c>
      <c r="B114" s="211"/>
      <c r="C114" s="217"/>
      <c r="D114" s="64"/>
      <c r="E114" s="64"/>
      <c r="F114" s="64"/>
      <c r="G114" s="64"/>
    </row>
    <row r="115" spans="1:7" x14ac:dyDescent="0.25">
      <c r="A115" s="99">
        <v>229</v>
      </c>
      <c r="B115" s="37" t="s">
        <v>34</v>
      </c>
      <c r="C115" s="100" t="s">
        <v>124</v>
      </c>
      <c r="D115" s="8">
        <v>9.67</v>
      </c>
      <c r="E115" s="8">
        <v>4.4000000000000004</v>
      </c>
      <c r="F115" s="8">
        <v>3.82</v>
      </c>
      <c r="G115" s="8">
        <v>105</v>
      </c>
    </row>
    <row r="116" spans="1:7" x14ac:dyDescent="0.25">
      <c r="A116" s="99">
        <v>314</v>
      </c>
      <c r="B116" s="37" t="s">
        <v>71</v>
      </c>
      <c r="C116" s="100">
        <v>180</v>
      </c>
      <c r="D116" s="8">
        <v>4.8</v>
      </c>
      <c r="E116" s="8">
        <v>5.09</v>
      </c>
      <c r="F116" s="8">
        <v>29.47</v>
      </c>
      <c r="G116" s="8">
        <v>182.88</v>
      </c>
    </row>
    <row r="117" spans="1:7" x14ac:dyDescent="0.25">
      <c r="A117" s="122">
        <v>382</v>
      </c>
      <c r="B117" s="31" t="s">
        <v>72</v>
      </c>
      <c r="C117" s="83">
        <v>200</v>
      </c>
      <c r="D117" s="7">
        <v>4.08</v>
      </c>
      <c r="E117" s="7">
        <v>3.54</v>
      </c>
      <c r="F117" s="7">
        <v>17.579999999999998</v>
      </c>
      <c r="G117" s="7">
        <v>118.6</v>
      </c>
    </row>
    <row r="118" spans="1:7" x14ac:dyDescent="0.25">
      <c r="A118" s="80"/>
      <c r="B118" s="5" t="s">
        <v>24</v>
      </c>
      <c r="C118" s="81">
        <v>20</v>
      </c>
      <c r="D118" s="19">
        <v>1.5</v>
      </c>
      <c r="E118" s="19">
        <v>0.1</v>
      </c>
      <c r="F118" s="19">
        <v>10</v>
      </c>
      <c r="G118" s="19">
        <v>47.4</v>
      </c>
    </row>
    <row r="119" spans="1:7" x14ac:dyDescent="0.25">
      <c r="A119" s="89">
        <v>1</v>
      </c>
      <c r="B119" s="5" t="s">
        <v>25</v>
      </c>
      <c r="C119" s="81">
        <v>40</v>
      </c>
      <c r="D119" s="21">
        <v>2.2400000000000002</v>
      </c>
      <c r="E119" s="21">
        <v>0.52</v>
      </c>
      <c r="F119" s="21">
        <v>23.7</v>
      </c>
      <c r="G119" s="21">
        <v>91.96</v>
      </c>
    </row>
    <row r="120" spans="1:7" x14ac:dyDescent="0.25">
      <c r="A120" s="89"/>
      <c r="B120" s="91" t="s">
        <v>18</v>
      </c>
      <c r="C120" s="86">
        <f>SUM(C115:C119)</f>
        <v>440</v>
      </c>
      <c r="D120" s="13">
        <f>SUM(D115:D119)</f>
        <v>22.29</v>
      </c>
      <c r="E120" s="13">
        <f t="shared" ref="E120:G120" si="18">SUM(E115:E119)</f>
        <v>13.65</v>
      </c>
      <c r="F120" s="13">
        <f t="shared" si="18"/>
        <v>84.57</v>
      </c>
      <c r="G120" s="13">
        <f t="shared" si="18"/>
        <v>545.84</v>
      </c>
    </row>
    <row r="121" spans="1:7" x14ac:dyDescent="0.25">
      <c r="A121" s="216" t="s">
        <v>19</v>
      </c>
      <c r="B121" s="211"/>
      <c r="C121" s="217"/>
      <c r="D121" s="58"/>
      <c r="E121" s="58"/>
      <c r="F121" s="58"/>
      <c r="G121" s="58"/>
    </row>
    <row r="122" spans="1:7" x14ac:dyDescent="0.25">
      <c r="A122" s="80">
        <v>99</v>
      </c>
      <c r="B122" s="5" t="s">
        <v>73</v>
      </c>
      <c r="C122" s="81">
        <v>250</v>
      </c>
      <c r="D122" s="7">
        <v>2.13</v>
      </c>
      <c r="E122" s="7">
        <v>2.25</v>
      </c>
      <c r="F122" s="7">
        <v>7.75</v>
      </c>
      <c r="G122" s="7">
        <v>53.75</v>
      </c>
    </row>
    <row r="123" spans="1:7" x14ac:dyDescent="0.25">
      <c r="A123" s="80">
        <v>294</v>
      </c>
      <c r="B123" s="5" t="s">
        <v>57</v>
      </c>
      <c r="C123" s="81">
        <v>100</v>
      </c>
      <c r="D123" s="18">
        <v>15.74</v>
      </c>
      <c r="E123" s="18">
        <v>13.56</v>
      </c>
      <c r="F123" s="18">
        <v>14.74</v>
      </c>
      <c r="G123" s="18">
        <v>258.74</v>
      </c>
    </row>
    <row r="124" spans="1:7" x14ac:dyDescent="0.25">
      <c r="A124" s="123" t="s">
        <v>90</v>
      </c>
      <c r="B124" s="34" t="s">
        <v>91</v>
      </c>
      <c r="C124" s="124">
        <v>180</v>
      </c>
      <c r="D124" s="21">
        <v>5.5</v>
      </c>
      <c r="E124" s="21">
        <v>6.5</v>
      </c>
      <c r="F124" s="21">
        <v>45</v>
      </c>
      <c r="G124" s="21">
        <v>250</v>
      </c>
    </row>
    <row r="125" spans="1:7" x14ac:dyDescent="0.25">
      <c r="A125" s="98"/>
      <c r="B125" s="31" t="s">
        <v>30</v>
      </c>
      <c r="C125" s="83">
        <v>200</v>
      </c>
      <c r="D125" s="7">
        <v>0.06</v>
      </c>
      <c r="E125" s="7">
        <v>0.02</v>
      </c>
      <c r="F125" s="7">
        <v>23.3</v>
      </c>
      <c r="G125" s="7">
        <v>123.7</v>
      </c>
    </row>
    <row r="126" spans="1:7" x14ac:dyDescent="0.25">
      <c r="A126" s="80"/>
      <c r="B126" s="5" t="s">
        <v>24</v>
      </c>
      <c r="C126" s="81">
        <v>20</v>
      </c>
      <c r="D126" s="19">
        <v>1.5</v>
      </c>
      <c r="E126" s="19">
        <v>0.1</v>
      </c>
      <c r="F126" s="19">
        <v>10</v>
      </c>
      <c r="G126" s="19">
        <v>47.4</v>
      </c>
    </row>
    <row r="127" spans="1:7" x14ac:dyDescent="0.25">
      <c r="A127" s="89">
        <v>1</v>
      </c>
      <c r="B127" s="5" t="s">
        <v>25</v>
      </c>
      <c r="C127" s="81">
        <v>40</v>
      </c>
      <c r="D127" s="21">
        <v>2.2400000000000002</v>
      </c>
      <c r="E127" s="21">
        <v>0.52</v>
      </c>
      <c r="F127" s="21">
        <v>23.7</v>
      </c>
      <c r="G127" s="21">
        <v>91.96</v>
      </c>
    </row>
    <row r="128" spans="1:7" x14ac:dyDescent="0.25">
      <c r="A128" s="102"/>
      <c r="B128" s="23" t="s">
        <v>26</v>
      </c>
      <c r="C128" s="92">
        <f>SUM(C122:C127)</f>
        <v>790</v>
      </c>
      <c r="D128" s="119">
        <f t="shared" ref="D128:G128" si="19">SUM(D122:D127)</f>
        <v>27.17</v>
      </c>
      <c r="E128" s="119">
        <f t="shared" si="19"/>
        <v>22.950000000000003</v>
      </c>
      <c r="F128" s="119">
        <f t="shared" si="19"/>
        <v>124.49000000000001</v>
      </c>
      <c r="G128" s="119">
        <f t="shared" si="19"/>
        <v>825.55000000000007</v>
      </c>
    </row>
    <row r="129" spans="1:7" x14ac:dyDescent="0.25">
      <c r="A129" s="102"/>
      <c r="B129" s="25" t="s">
        <v>74</v>
      </c>
      <c r="C129" s="103">
        <f>C128+C120</f>
        <v>1230</v>
      </c>
      <c r="D129" s="43">
        <f t="shared" ref="D129:G129" si="20">D128+D120</f>
        <v>49.46</v>
      </c>
      <c r="E129" s="43">
        <f t="shared" si="20"/>
        <v>36.6</v>
      </c>
      <c r="F129" s="43">
        <f t="shared" si="20"/>
        <v>209.06</v>
      </c>
      <c r="G129" s="43">
        <f t="shared" si="20"/>
        <v>1371.39</v>
      </c>
    </row>
    <row r="130" spans="1:7" ht="15.75" customHeight="1" x14ac:dyDescent="0.25">
      <c r="A130" s="216" t="s">
        <v>75</v>
      </c>
      <c r="B130" s="211"/>
      <c r="C130" s="217"/>
      <c r="D130" s="61"/>
      <c r="E130" s="61"/>
      <c r="F130" s="61"/>
      <c r="G130" s="61"/>
    </row>
    <row r="131" spans="1:7" ht="15.75" customHeight="1" x14ac:dyDescent="0.25">
      <c r="A131" s="216" t="s">
        <v>12</v>
      </c>
      <c r="B131" s="211"/>
      <c r="C131" s="217"/>
      <c r="D131" s="61"/>
      <c r="E131" s="61"/>
      <c r="F131" s="61"/>
      <c r="G131" s="61"/>
    </row>
    <row r="132" spans="1:7" ht="15.6" customHeight="1" x14ac:dyDescent="0.25">
      <c r="A132" s="80">
        <v>182</v>
      </c>
      <c r="B132" s="5" t="s">
        <v>49</v>
      </c>
      <c r="C132" s="81">
        <v>200</v>
      </c>
      <c r="D132" s="18">
        <v>3.62</v>
      </c>
      <c r="E132" s="18">
        <v>7.61</v>
      </c>
      <c r="F132" s="18">
        <v>23.73</v>
      </c>
      <c r="G132" s="18">
        <v>178.21</v>
      </c>
    </row>
    <row r="133" spans="1:7" x14ac:dyDescent="0.25">
      <c r="A133" s="110">
        <v>7</v>
      </c>
      <c r="B133" s="53" t="s">
        <v>50</v>
      </c>
      <c r="C133" s="111">
        <v>10</v>
      </c>
      <c r="D133" s="7">
        <v>2.3199999999999998</v>
      </c>
      <c r="E133" s="7">
        <v>2.95</v>
      </c>
      <c r="F133" s="7">
        <v>0</v>
      </c>
      <c r="G133" s="7">
        <v>36</v>
      </c>
    </row>
    <row r="134" spans="1:7" x14ac:dyDescent="0.25">
      <c r="A134" s="80">
        <v>6</v>
      </c>
      <c r="B134" s="5" t="s">
        <v>42</v>
      </c>
      <c r="C134" s="81">
        <v>10</v>
      </c>
      <c r="D134" s="8">
        <v>0.08</v>
      </c>
      <c r="E134" s="8">
        <v>8.24</v>
      </c>
      <c r="F134" s="8">
        <v>0.08</v>
      </c>
      <c r="G134" s="8">
        <v>74.8</v>
      </c>
    </row>
    <row r="135" spans="1:7" x14ac:dyDescent="0.25">
      <c r="A135" s="80">
        <v>377</v>
      </c>
      <c r="B135" s="5" t="s">
        <v>15</v>
      </c>
      <c r="C135" s="81">
        <v>200</v>
      </c>
      <c r="D135" s="7">
        <v>0.13</v>
      </c>
      <c r="E135" s="7">
        <v>0.02</v>
      </c>
      <c r="F135" s="7">
        <v>15.2</v>
      </c>
      <c r="G135" s="7">
        <v>62</v>
      </c>
    </row>
    <row r="136" spans="1:7" x14ac:dyDescent="0.25">
      <c r="A136" s="82"/>
      <c r="B136" s="5" t="s">
        <v>16</v>
      </c>
      <c r="C136" s="83">
        <v>25</v>
      </c>
      <c r="D136" s="11">
        <v>1.88</v>
      </c>
      <c r="E136" s="11">
        <v>3.44</v>
      </c>
      <c r="F136" s="11">
        <v>14.38</v>
      </c>
      <c r="G136" s="11">
        <v>93.75</v>
      </c>
    </row>
    <row r="137" spans="1:7" x14ac:dyDescent="0.25">
      <c r="A137" s="80"/>
      <c r="B137" s="5" t="s">
        <v>24</v>
      </c>
      <c r="C137" s="81">
        <v>20</v>
      </c>
      <c r="D137" s="19">
        <v>1.5</v>
      </c>
      <c r="E137" s="19">
        <v>0.1</v>
      </c>
      <c r="F137" s="19">
        <v>10</v>
      </c>
      <c r="G137" s="19">
        <v>47.4</v>
      </c>
    </row>
    <row r="138" spans="1:7" x14ac:dyDescent="0.25">
      <c r="A138" s="102"/>
      <c r="B138" s="56" t="s">
        <v>18</v>
      </c>
      <c r="C138" s="92">
        <f>SUM(C132:C137)</f>
        <v>465</v>
      </c>
      <c r="D138" s="60">
        <f>SUM(D132:D137)</f>
        <v>9.5299999999999994</v>
      </c>
      <c r="E138" s="60">
        <f t="shared" ref="E138:G138" si="21">SUM(E132:E137)</f>
        <v>22.360000000000003</v>
      </c>
      <c r="F138" s="60">
        <f t="shared" si="21"/>
        <v>63.39</v>
      </c>
      <c r="G138" s="60">
        <f t="shared" si="21"/>
        <v>492.15999999999997</v>
      </c>
    </row>
    <row r="139" spans="1:7" x14ac:dyDescent="0.25">
      <c r="A139" s="216" t="s">
        <v>19</v>
      </c>
      <c r="B139" s="211"/>
      <c r="C139" s="217"/>
      <c r="D139" s="61"/>
      <c r="E139" s="68"/>
      <c r="F139" s="61"/>
      <c r="G139" s="61"/>
    </row>
    <row r="140" spans="1:7" x14ac:dyDescent="0.25">
      <c r="A140" s="80">
        <v>10</v>
      </c>
      <c r="B140" s="5" t="s">
        <v>43</v>
      </c>
      <c r="C140" s="81">
        <v>100</v>
      </c>
      <c r="D140" s="19">
        <v>3</v>
      </c>
      <c r="E140" s="19">
        <v>5.18</v>
      </c>
      <c r="F140" s="19">
        <v>6.3</v>
      </c>
      <c r="G140" s="19">
        <v>83.6</v>
      </c>
    </row>
    <row r="141" spans="1:7" x14ac:dyDescent="0.25">
      <c r="A141" s="125" t="s">
        <v>131</v>
      </c>
      <c r="B141" s="70" t="s">
        <v>76</v>
      </c>
      <c r="C141" s="126">
        <v>250</v>
      </c>
      <c r="D141" s="18">
        <v>5.83</v>
      </c>
      <c r="E141" s="18">
        <v>8.5299999999999994</v>
      </c>
      <c r="F141" s="18">
        <v>6.35</v>
      </c>
      <c r="G141" s="18">
        <v>127.34</v>
      </c>
    </row>
    <row r="142" spans="1:7" x14ac:dyDescent="0.25">
      <c r="A142" s="98" t="s">
        <v>132</v>
      </c>
      <c r="B142" s="72" t="s">
        <v>77</v>
      </c>
      <c r="C142" s="127" t="s">
        <v>78</v>
      </c>
      <c r="D142" s="21">
        <v>18.52</v>
      </c>
      <c r="E142" s="21">
        <v>20.69</v>
      </c>
      <c r="F142" s="21">
        <v>18.96</v>
      </c>
      <c r="G142" s="21">
        <v>337.3</v>
      </c>
    </row>
    <row r="143" spans="1:7" x14ac:dyDescent="0.25">
      <c r="A143" s="122">
        <v>382</v>
      </c>
      <c r="B143" s="31" t="s">
        <v>72</v>
      </c>
      <c r="C143" s="83">
        <v>200</v>
      </c>
      <c r="D143" s="7">
        <v>4.08</v>
      </c>
      <c r="E143" s="7">
        <v>3.54</v>
      </c>
      <c r="F143" s="7">
        <v>17.579999999999998</v>
      </c>
      <c r="G143" s="7">
        <v>118.6</v>
      </c>
    </row>
    <row r="144" spans="1:7" x14ac:dyDescent="0.25">
      <c r="A144" s="80"/>
      <c r="B144" s="5" t="s">
        <v>24</v>
      </c>
      <c r="C144" s="81">
        <v>20</v>
      </c>
      <c r="D144" s="19">
        <v>1.5</v>
      </c>
      <c r="E144" s="19">
        <v>0.1</v>
      </c>
      <c r="F144" s="19">
        <v>10</v>
      </c>
      <c r="G144" s="19">
        <v>47.4</v>
      </c>
    </row>
    <row r="145" spans="1:7" x14ac:dyDescent="0.25">
      <c r="A145" s="89">
        <v>1</v>
      </c>
      <c r="B145" s="5" t="s">
        <v>25</v>
      </c>
      <c r="C145" s="81">
        <v>40</v>
      </c>
      <c r="D145" s="21">
        <v>2.2400000000000002</v>
      </c>
      <c r="E145" s="21">
        <v>0.52</v>
      </c>
      <c r="F145" s="21">
        <v>23.7</v>
      </c>
      <c r="G145" s="21">
        <v>91.96</v>
      </c>
    </row>
    <row r="146" spans="1:7" x14ac:dyDescent="0.25">
      <c r="A146" s="102"/>
      <c r="B146" s="23" t="s">
        <v>26</v>
      </c>
      <c r="C146" s="92">
        <f>SUM(C140:C145)</f>
        <v>610</v>
      </c>
      <c r="D146" s="119">
        <f t="shared" ref="D146:G146" si="22">SUM(D140:D145)</f>
        <v>35.17</v>
      </c>
      <c r="E146" s="119">
        <f t="shared" si="22"/>
        <v>38.56</v>
      </c>
      <c r="F146" s="119">
        <f t="shared" si="22"/>
        <v>82.89</v>
      </c>
      <c r="G146" s="119">
        <f t="shared" si="22"/>
        <v>806.2</v>
      </c>
    </row>
    <row r="147" spans="1:7" x14ac:dyDescent="0.25">
      <c r="A147" s="102"/>
      <c r="B147" s="25" t="s">
        <v>79</v>
      </c>
      <c r="C147" s="103">
        <f>C146+C138</f>
        <v>1075</v>
      </c>
      <c r="D147" s="119">
        <f t="shared" ref="D147:G147" si="23">D146+D138</f>
        <v>44.7</v>
      </c>
      <c r="E147" s="119">
        <f t="shared" si="23"/>
        <v>60.92</v>
      </c>
      <c r="F147" s="119">
        <f t="shared" si="23"/>
        <v>146.28</v>
      </c>
      <c r="G147" s="119">
        <f t="shared" si="23"/>
        <v>1298.3600000000001</v>
      </c>
    </row>
    <row r="148" spans="1:7" ht="15.75" customHeight="1" x14ac:dyDescent="0.25">
      <c r="A148" s="216" t="s">
        <v>80</v>
      </c>
      <c r="B148" s="211"/>
      <c r="C148" s="217"/>
      <c r="D148" s="64"/>
      <c r="E148" s="64"/>
      <c r="F148" s="64"/>
      <c r="G148" s="64"/>
    </row>
    <row r="149" spans="1:7" ht="15.75" customHeight="1" x14ac:dyDescent="0.25">
      <c r="A149" s="216" t="s">
        <v>12</v>
      </c>
      <c r="B149" s="211"/>
      <c r="C149" s="217"/>
      <c r="D149" s="64"/>
      <c r="E149" s="64"/>
      <c r="F149" s="64"/>
      <c r="G149" s="64"/>
    </row>
    <row r="150" spans="1:7" x14ac:dyDescent="0.25">
      <c r="A150" s="99">
        <v>265</v>
      </c>
      <c r="B150" s="37" t="s">
        <v>68</v>
      </c>
      <c r="C150" s="100">
        <v>200</v>
      </c>
      <c r="D150" s="21">
        <v>21.95</v>
      </c>
      <c r="E150" s="21">
        <v>22.48</v>
      </c>
      <c r="F150" s="21">
        <v>34.61</v>
      </c>
      <c r="G150" s="21">
        <v>428.26</v>
      </c>
    </row>
    <row r="151" spans="1:7" x14ac:dyDescent="0.25">
      <c r="A151" s="98" t="s">
        <v>133</v>
      </c>
      <c r="B151" s="31" t="s">
        <v>65</v>
      </c>
      <c r="C151" s="83">
        <v>200</v>
      </c>
      <c r="D151" s="7">
        <v>0.06</v>
      </c>
      <c r="E151" s="7">
        <v>0.02</v>
      </c>
      <c r="F151" s="7">
        <v>9.93</v>
      </c>
      <c r="G151" s="7">
        <v>39.79</v>
      </c>
    </row>
    <row r="152" spans="1:7" x14ac:dyDescent="0.25">
      <c r="A152" s="80"/>
      <c r="B152" s="5" t="s">
        <v>24</v>
      </c>
      <c r="C152" s="81">
        <v>20</v>
      </c>
      <c r="D152" s="19">
        <v>1.5</v>
      </c>
      <c r="E152" s="19">
        <v>0.1</v>
      </c>
      <c r="F152" s="19">
        <v>10</v>
      </c>
      <c r="G152" s="19">
        <v>47.4</v>
      </c>
    </row>
    <row r="153" spans="1:7" x14ac:dyDescent="0.25">
      <c r="A153" s="84">
        <v>338</v>
      </c>
      <c r="B153" s="5" t="s">
        <v>17</v>
      </c>
      <c r="C153" s="81">
        <v>100</v>
      </c>
      <c r="D153" s="7">
        <v>0.4</v>
      </c>
      <c r="E153" s="7">
        <v>0.4</v>
      </c>
      <c r="F153" s="7">
        <v>9.7899999999999991</v>
      </c>
      <c r="G153" s="7">
        <v>46.82</v>
      </c>
    </row>
    <row r="154" spans="1:7" x14ac:dyDescent="0.25">
      <c r="A154" s="102"/>
      <c r="B154" s="23" t="s">
        <v>18</v>
      </c>
      <c r="C154" s="92">
        <f>SUM(C150:C153)</f>
        <v>520</v>
      </c>
      <c r="D154" s="119">
        <f t="shared" ref="D154:G154" si="24">SUM(D150:D153)</f>
        <v>23.909999999999997</v>
      </c>
      <c r="E154" s="119">
        <f t="shared" si="24"/>
        <v>23</v>
      </c>
      <c r="F154" s="119">
        <f t="shared" si="24"/>
        <v>64.33</v>
      </c>
      <c r="G154" s="119">
        <f t="shared" si="24"/>
        <v>562.2700000000001</v>
      </c>
    </row>
    <row r="155" spans="1:7" x14ac:dyDescent="0.25">
      <c r="A155" s="216" t="s">
        <v>19</v>
      </c>
      <c r="B155" s="211"/>
      <c r="C155" s="217"/>
      <c r="D155" s="61"/>
      <c r="E155" s="61"/>
      <c r="F155" s="61"/>
      <c r="G155" s="61"/>
    </row>
    <row r="156" spans="1:7" x14ac:dyDescent="0.25">
      <c r="A156" s="115">
        <v>67</v>
      </c>
      <c r="B156" s="5" t="s">
        <v>52</v>
      </c>
      <c r="C156" s="81">
        <v>100</v>
      </c>
      <c r="D156" s="14">
        <v>1.4</v>
      </c>
      <c r="E156" s="14">
        <v>10.029999999999999</v>
      </c>
      <c r="F156" s="14">
        <v>7.28</v>
      </c>
      <c r="G156" s="14">
        <v>125.1</v>
      </c>
    </row>
    <row r="157" spans="1:7" ht="31.5" x14ac:dyDescent="0.25">
      <c r="A157" s="115">
        <v>82</v>
      </c>
      <c r="B157" s="5" t="s">
        <v>53</v>
      </c>
      <c r="C157" s="81">
        <v>250</v>
      </c>
      <c r="D157" s="59">
        <v>3.98</v>
      </c>
      <c r="E157" s="59">
        <v>2.15</v>
      </c>
      <c r="F157" s="59">
        <v>3.4</v>
      </c>
      <c r="G157" s="59">
        <v>48</v>
      </c>
    </row>
    <row r="158" spans="1:7" x14ac:dyDescent="0.25">
      <c r="A158" s="128" t="s">
        <v>134</v>
      </c>
      <c r="B158" s="37" t="s">
        <v>81</v>
      </c>
      <c r="C158" s="101">
        <v>100</v>
      </c>
      <c r="D158" s="59">
        <v>10.81</v>
      </c>
      <c r="E158" s="59">
        <v>4.0999999999999996</v>
      </c>
      <c r="F158" s="59">
        <v>13.29</v>
      </c>
      <c r="G158" s="59">
        <v>194.98</v>
      </c>
    </row>
    <row r="159" spans="1:7" x14ac:dyDescent="0.25">
      <c r="A159" s="117">
        <v>128</v>
      </c>
      <c r="B159" s="37" t="s">
        <v>61</v>
      </c>
      <c r="C159" s="101">
        <v>180</v>
      </c>
      <c r="D159" s="7">
        <v>3.72</v>
      </c>
      <c r="E159" s="7">
        <v>10.97</v>
      </c>
      <c r="F159" s="7">
        <v>21.6</v>
      </c>
      <c r="G159" s="7">
        <v>206.92</v>
      </c>
    </row>
    <row r="160" spans="1:7" x14ac:dyDescent="0.25">
      <c r="A160" s="80">
        <v>349</v>
      </c>
      <c r="B160" s="5" t="s">
        <v>23</v>
      </c>
      <c r="C160" s="81">
        <v>200</v>
      </c>
      <c r="D160" s="18">
        <v>0.66</v>
      </c>
      <c r="E160" s="18">
        <v>0.09</v>
      </c>
      <c r="F160" s="18">
        <v>32.01</v>
      </c>
      <c r="G160" s="18">
        <v>132.80000000000001</v>
      </c>
    </row>
    <row r="161" spans="1:7" x14ac:dyDescent="0.25">
      <c r="A161" s="80"/>
      <c r="B161" s="5" t="s">
        <v>24</v>
      </c>
      <c r="C161" s="81">
        <v>20</v>
      </c>
      <c r="D161" s="19">
        <v>1.5</v>
      </c>
      <c r="E161" s="19">
        <v>0.1</v>
      </c>
      <c r="F161" s="19">
        <v>10</v>
      </c>
      <c r="G161" s="19">
        <v>47.4</v>
      </c>
    </row>
    <row r="162" spans="1:7" x14ac:dyDescent="0.25">
      <c r="A162" s="89">
        <v>1</v>
      </c>
      <c r="B162" s="5" t="s">
        <v>25</v>
      </c>
      <c r="C162" s="81">
        <v>40</v>
      </c>
      <c r="D162" s="21">
        <v>2.2400000000000002</v>
      </c>
      <c r="E162" s="21">
        <v>0.52</v>
      </c>
      <c r="F162" s="21">
        <v>23.7</v>
      </c>
      <c r="G162" s="21">
        <v>91.96</v>
      </c>
    </row>
    <row r="163" spans="1:7" x14ac:dyDescent="0.25">
      <c r="A163" s="129"/>
      <c r="B163" s="23" t="s">
        <v>26</v>
      </c>
      <c r="C163" s="92">
        <f>SUM(C156:C162)</f>
        <v>890</v>
      </c>
      <c r="D163" s="119">
        <f t="shared" ref="D163:G163" si="25">SUM(D156:D162)</f>
        <v>24.310000000000002</v>
      </c>
      <c r="E163" s="119">
        <f t="shared" si="25"/>
        <v>27.96</v>
      </c>
      <c r="F163" s="119">
        <f t="shared" si="25"/>
        <v>111.28</v>
      </c>
      <c r="G163" s="119">
        <f t="shared" si="25"/>
        <v>847.16</v>
      </c>
    </row>
    <row r="164" spans="1:7" x14ac:dyDescent="0.25">
      <c r="A164" s="102"/>
      <c r="B164" s="25" t="s">
        <v>82</v>
      </c>
      <c r="C164" s="92">
        <f>C163+C154</f>
        <v>1410</v>
      </c>
      <c r="D164" s="63">
        <f t="shared" ref="D164:G164" si="26">D163+D154</f>
        <v>48.22</v>
      </c>
      <c r="E164" s="63">
        <f t="shared" si="26"/>
        <v>50.96</v>
      </c>
      <c r="F164" s="63">
        <f t="shared" si="26"/>
        <v>175.61</v>
      </c>
      <c r="G164" s="63">
        <f t="shared" si="26"/>
        <v>1409.43</v>
      </c>
    </row>
    <row r="165" spans="1:7" ht="15.75" customHeight="1" x14ac:dyDescent="0.25">
      <c r="A165" s="216" t="s">
        <v>83</v>
      </c>
      <c r="B165" s="211"/>
      <c r="C165" s="217"/>
      <c r="D165" s="61"/>
      <c r="E165" s="75"/>
      <c r="F165" s="75"/>
      <c r="G165" s="61"/>
    </row>
    <row r="166" spans="1:7" ht="15.75" customHeight="1" x14ac:dyDescent="0.25">
      <c r="A166" s="216" t="s">
        <v>12</v>
      </c>
      <c r="B166" s="211"/>
      <c r="C166" s="217"/>
      <c r="D166" s="61"/>
      <c r="E166" s="75"/>
      <c r="F166" s="75"/>
      <c r="G166" s="61"/>
    </row>
    <row r="167" spans="1:7" x14ac:dyDescent="0.25">
      <c r="A167" s="80">
        <v>183</v>
      </c>
      <c r="B167" s="5" t="s">
        <v>84</v>
      </c>
      <c r="C167" s="81">
        <v>200</v>
      </c>
      <c r="D167" s="8">
        <v>6.45</v>
      </c>
      <c r="E167" s="8">
        <v>9.2200000000000006</v>
      </c>
      <c r="F167" s="8">
        <v>24.98</v>
      </c>
      <c r="G167" s="8">
        <v>209.45</v>
      </c>
    </row>
    <row r="168" spans="1:7" x14ac:dyDescent="0.25">
      <c r="A168" s="110">
        <v>7</v>
      </c>
      <c r="B168" s="53" t="s">
        <v>50</v>
      </c>
      <c r="C168" s="111">
        <v>10</v>
      </c>
      <c r="D168" s="7">
        <v>2.3199999999999998</v>
      </c>
      <c r="E168" s="7">
        <v>2.95</v>
      </c>
      <c r="F168" s="7">
        <v>0</v>
      </c>
      <c r="G168" s="7">
        <v>36</v>
      </c>
    </row>
    <row r="169" spans="1:7" x14ac:dyDescent="0.25">
      <c r="A169" s="80">
        <v>379</v>
      </c>
      <c r="B169" s="5" t="s">
        <v>51</v>
      </c>
      <c r="C169" s="81">
        <v>200</v>
      </c>
      <c r="D169" s="18">
        <v>3.17</v>
      </c>
      <c r="E169" s="18">
        <v>2.68</v>
      </c>
      <c r="F169" s="18">
        <v>15.9</v>
      </c>
      <c r="G169" s="19">
        <v>100.6</v>
      </c>
    </row>
    <row r="170" spans="1:7" x14ac:dyDescent="0.25">
      <c r="A170" s="82"/>
      <c r="B170" s="5" t="s">
        <v>16</v>
      </c>
      <c r="C170" s="83">
        <v>25</v>
      </c>
      <c r="D170" s="11">
        <v>1.88</v>
      </c>
      <c r="E170" s="11">
        <v>3.44</v>
      </c>
      <c r="F170" s="11">
        <v>14.38</v>
      </c>
      <c r="G170" s="11">
        <v>93.75</v>
      </c>
    </row>
    <row r="171" spans="1:7" x14ac:dyDescent="0.25">
      <c r="A171" s="80"/>
      <c r="B171" s="5" t="s">
        <v>24</v>
      </c>
      <c r="C171" s="81">
        <v>20</v>
      </c>
      <c r="D171" s="19">
        <v>1.5</v>
      </c>
      <c r="E171" s="19">
        <v>0.1</v>
      </c>
      <c r="F171" s="19">
        <v>10</v>
      </c>
      <c r="G171" s="19">
        <v>47.4</v>
      </c>
    </row>
    <row r="172" spans="1:7" x14ac:dyDescent="0.25">
      <c r="A172" s="102"/>
      <c r="B172" s="23" t="s">
        <v>18</v>
      </c>
      <c r="C172" s="92">
        <f>SUM(C167:C171)</f>
        <v>455</v>
      </c>
      <c r="D172" s="13">
        <f>SUM(D167:D171)</f>
        <v>15.32</v>
      </c>
      <c r="E172" s="13">
        <f t="shared" ref="E172:G172" si="27">SUM(E167:E171)</f>
        <v>18.390000000000004</v>
      </c>
      <c r="F172" s="13">
        <f t="shared" si="27"/>
        <v>65.260000000000005</v>
      </c>
      <c r="G172" s="13">
        <f t="shared" si="27"/>
        <v>487.19999999999993</v>
      </c>
    </row>
    <row r="173" spans="1:7" x14ac:dyDescent="0.25">
      <c r="A173" s="216" t="s">
        <v>19</v>
      </c>
      <c r="B173" s="211"/>
      <c r="C173" s="217"/>
      <c r="D173" s="61"/>
      <c r="E173" s="61"/>
      <c r="F173" s="61"/>
      <c r="G173" s="61"/>
    </row>
    <row r="174" spans="1:7" x14ac:dyDescent="0.25">
      <c r="A174" s="80">
        <v>20</v>
      </c>
      <c r="B174" s="5" t="s">
        <v>58</v>
      </c>
      <c r="C174" s="81">
        <v>100</v>
      </c>
      <c r="D174" s="7">
        <v>1.42</v>
      </c>
      <c r="E174" s="7">
        <v>5.08</v>
      </c>
      <c r="F174" s="7">
        <v>9</v>
      </c>
      <c r="G174" s="7">
        <v>87.4</v>
      </c>
    </row>
    <row r="175" spans="1:7" x14ac:dyDescent="0.25">
      <c r="A175" s="130">
        <v>84</v>
      </c>
      <c r="B175" s="37" t="s">
        <v>85</v>
      </c>
      <c r="C175" s="100" t="s">
        <v>125</v>
      </c>
      <c r="D175" s="7">
        <v>7.87</v>
      </c>
      <c r="E175" s="7">
        <v>9.8699999999999992</v>
      </c>
      <c r="F175" s="7">
        <v>14.26</v>
      </c>
      <c r="G175" s="7">
        <v>188.1</v>
      </c>
    </row>
    <row r="176" spans="1:7" x14ac:dyDescent="0.25">
      <c r="A176" s="99">
        <v>260</v>
      </c>
      <c r="B176" s="37" t="s">
        <v>87</v>
      </c>
      <c r="C176" s="101" t="s">
        <v>121</v>
      </c>
      <c r="D176" s="77">
        <v>12.89</v>
      </c>
      <c r="E176" s="59">
        <v>14.92</v>
      </c>
      <c r="F176" s="59">
        <v>2.57</v>
      </c>
      <c r="G176" s="59">
        <v>196.44</v>
      </c>
    </row>
    <row r="177" spans="1:7" x14ac:dyDescent="0.25">
      <c r="A177" s="123" t="s">
        <v>90</v>
      </c>
      <c r="B177" s="34" t="s">
        <v>91</v>
      </c>
      <c r="C177" s="124">
        <v>180</v>
      </c>
      <c r="D177" s="21">
        <v>5.5</v>
      </c>
      <c r="E177" s="21">
        <v>6.5</v>
      </c>
      <c r="F177" s="21">
        <v>45</v>
      </c>
      <c r="G177" s="21">
        <v>250</v>
      </c>
    </row>
    <row r="178" spans="1:7" x14ac:dyDescent="0.25">
      <c r="A178" s="98" t="s">
        <v>94</v>
      </c>
      <c r="B178" s="5" t="s">
        <v>15</v>
      </c>
      <c r="C178" s="81">
        <v>200</v>
      </c>
      <c r="D178" s="7">
        <v>0.13</v>
      </c>
      <c r="E178" s="7">
        <v>0.02</v>
      </c>
      <c r="F178" s="7">
        <v>15.2</v>
      </c>
      <c r="G178" s="7">
        <v>62</v>
      </c>
    </row>
    <row r="179" spans="1:7" x14ac:dyDescent="0.25">
      <c r="A179" s="80"/>
      <c r="B179" s="5" t="s">
        <v>24</v>
      </c>
      <c r="C179" s="81">
        <v>20</v>
      </c>
      <c r="D179" s="19">
        <v>1.5</v>
      </c>
      <c r="E179" s="19">
        <v>0.1</v>
      </c>
      <c r="F179" s="19">
        <v>10</v>
      </c>
      <c r="G179" s="19">
        <v>47.4</v>
      </c>
    </row>
    <row r="180" spans="1:7" x14ac:dyDescent="0.25">
      <c r="A180" s="89">
        <v>1</v>
      </c>
      <c r="B180" s="5" t="s">
        <v>25</v>
      </c>
      <c r="C180" s="81">
        <v>40</v>
      </c>
      <c r="D180" s="21">
        <v>2.2400000000000002</v>
      </c>
      <c r="E180" s="21">
        <v>0.52</v>
      </c>
      <c r="F180" s="21">
        <v>23.7</v>
      </c>
      <c r="G180" s="21">
        <v>91.96</v>
      </c>
    </row>
    <row r="181" spans="1:7" x14ac:dyDescent="0.25">
      <c r="A181" s="131"/>
      <c r="B181" s="79" t="s">
        <v>26</v>
      </c>
      <c r="C181" s="92">
        <f>SUM(C174:C180)</f>
        <v>540</v>
      </c>
      <c r="D181" s="60">
        <f>SUM(D174:D180)</f>
        <v>31.549999999999997</v>
      </c>
      <c r="E181" s="60">
        <f t="shared" ref="E181:G181" si="28">SUM(E174:E180)</f>
        <v>37.010000000000005</v>
      </c>
      <c r="F181" s="60">
        <f t="shared" si="28"/>
        <v>119.73</v>
      </c>
      <c r="G181" s="60">
        <f t="shared" si="28"/>
        <v>923.30000000000007</v>
      </c>
    </row>
    <row r="182" spans="1:7" ht="16.5" thickBot="1" x14ac:dyDescent="0.3">
      <c r="A182" s="132"/>
      <c r="B182" s="133" t="s">
        <v>88</v>
      </c>
      <c r="C182" s="134">
        <f>C181+C172</f>
        <v>995</v>
      </c>
      <c r="D182" s="119">
        <f t="shared" ref="D182:G182" si="29">D181+D172</f>
        <v>46.87</v>
      </c>
      <c r="E182" s="119">
        <f t="shared" si="29"/>
        <v>55.400000000000006</v>
      </c>
      <c r="F182" s="119">
        <f t="shared" si="29"/>
        <v>184.99</v>
      </c>
      <c r="G182" s="119">
        <f t="shared" si="29"/>
        <v>1410.5</v>
      </c>
    </row>
  </sheetData>
  <mergeCells count="41">
    <mergeCell ref="A173:C173"/>
    <mergeCell ref="A139:C139"/>
    <mergeCell ref="A148:C148"/>
    <mergeCell ref="A149:C149"/>
    <mergeCell ref="A155:C155"/>
    <mergeCell ref="A165:C165"/>
    <mergeCell ref="A166:C166"/>
    <mergeCell ref="A131:C131"/>
    <mergeCell ref="A68:C68"/>
    <mergeCell ref="A78:C78"/>
    <mergeCell ref="A79:C79"/>
    <mergeCell ref="A86:C86"/>
    <mergeCell ref="A96:C96"/>
    <mergeCell ref="A97:C97"/>
    <mergeCell ref="A104:C104"/>
    <mergeCell ref="A113:C113"/>
    <mergeCell ref="A114:C114"/>
    <mergeCell ref="A121:C121"/>
    <mergeCell ref="A130:C130"/>
    <mergeCell ref="A60:C60"/>
    <mergeCell ref="F4:F5"/>
    <mergeCell ref="A6:C6"/>
    <mergeCell ref="A7:C7"/>
    <mergeCell ref="A16:C16"/>
    <mergeCell ref="A25:C25"/>
    <mergeCell ref="A26:C26"/>
    <mergeCell ref="A32:C32"/>
    <mergeCell ref="A42:C42"/>
    <mergeCell ref="A43:C43"/>
    <mergeCell ref="A50:C50"/>
    <mergeCell ref="A59:C59"/>
    <mergeCell ref="F1:G1"/>
    <mergeCell ref="A2:G2"/>
    <mergeCell ref="A3:C3"/>
    <mergeCell ref="D3:F3"/>
    <mergeCell ref="G3:G5"/>
    <mergeCell ref="A4:A5"/>
    <mergeCell ref="B4:B5"/>
    <mergeCell ref="C4:C5"/>
    <mergeCell ref="D4:D5"/>
    <mergeCell ref="E4:E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2"/>
  <sheetViews>
    <sheetView tabSelected="1" workbookViewId="0">
      <selection activeCell="A149" sqref="A149"/>
    </sheetView>
  </sheetViews>
  <sheetFormatPr defaultColWidth="11.42578125" defaultRowHeight="15.75" x14ac:dyDescent="0.25"/>
  <cols>
    <col min="1" max="1" width="13.140625" style="1" customWidth="1"/>
    <col min="2" max="2" width="31.7109375" style="1" customWidth="1"/>
    <col min="3" max="3" width="10.7109375" style="208" customWidth="1"/>
    <col min="4" max="6" width="9.28515625" style="1" customWidth="1"/>
    <col min="7" max="7" width="14.140625" style="1" customWidth="1"/>
  </cols>
  <sheetData>
    <row r="1" spans="1:7" ht="45" customHeight="1" x14ac:dyDescent="0.25">
      <c r="A1" s="2"/>
      <c r="B1" s="2"/>
      <c r="C1" s="2"/>
      <c r="D1" s="2"/>
      <c r="E1" s="2"/>
      <c r="F1" s="213" t="s">
        <v>0</v>
      </c>
      <c r="G1" s="213"/>
    </row>
    <row r="3" spans="1:7" thickBot="1" x14ac:dyDescent="0.3">
      <c r="A3" s="135" t="s">
        <v>92</v>
      </c>
      <c r="B3"/>
      <c r="C3"/>
      <c r="D3"/>
      <c r="E3"/>
      <c r="F3"/>
      <c r="G3"/>
    </row>
    <row r="4" spans="1:7" ht="15.75" customHeight="1" x14ac:dyDescent="0.25">
      <c r="A4" s="228" t="s">
        <v>93</v>
      </c>
      <c r="B4" s="229"/>
      <c r="C4" s="230"/>
      <c r="D4" s="231" t="s">
        <v>3</v>
      </c>
      <c r="E4" s="231"/>
      <c r="F4" s="231"/>
      <c r="G4" s="231" t="s">
        <v>4</v>
      </c>
    </row>
    <row r="5" spans="1:7" ht="15" customHeight="1" x14ac:dyDescent="0.25">
      <c r="A5" s="232" t="s">
        <v>5</v>
      </c>
      <c r="B5" s="234" t="s">
        <v>6</v>
      </c>
      <c r="C5" s="236" t="s">
        <v>7</v>
      </c>
      <c r="D5" s="231" t="s">
        <v>8</v>
      </c>
      <c r="E5" s="231" t="s">
        <v>9</v>
      </c>
      <c r="F5" s="231" t="s">
        <v>10</v>
      </c>
      <c r="G5" s="231"/>
    </row>
    <row r="6" spans="1:7" ht="15" customHeight="1" x14ac:dyDescent="0.25">
      <c r="A6" s="233"/>
      <c r="B6" s="235"/>
      <c r="C6" s="237"/>
      <c r="D6" s="231"/>
      <c r="E6" s="231"/>
      <c r="F6" s="231"/>
      <c r="G6" s="231"/>
    </row>
    <row r="7" spans="1:7" ht="15.75" customHeight="1" x14ac:dyDescent="0.25">
      <c r="A7" s="222" t="s">
        <v>12</v>
      </c>
      <c r="B7" s="223"/>
      <c r="C7" s="224"/>
      <c r="D7" s="46"/>
      <c r="E7" s="46"/>
      <c r="F7" s="46"/>
      <c r="G7" s="46"/>
    </row>
    <row r="8" spans="1:7" ht="31.5" x14ac:dyDescent="0.25">
      <c r="A8" s="80">
        <v>290</v>
      </c>
      <c r="B8" s="5" t="s">
        <v>13</v>
      </c>
      <c r="C8" s="81" t="s">
        <v>121</v>
      </c>
      <c r="D8" s="7">
        <v>15.56</v>
      </c>
      <c r="E8" s="7">
        <v>16.98</v>
      </c>
      <c r="F8" s="7">
        <v>5.51</v>
      </c>
      <c r="G8" s="7">
        <v>236</v>
      </c>
    </row>
    <row r="9" spans="1:7" x14ac:dyDescent="0.25">
      <c r="A9" s="117">
        <v>128</v>
      </c>
      <c r="B9" s="37" t="s">
        <v>61</v>
      </c>
      <c r="C9" s="101">
        <v>180</v>
      </c>
      <c r="D9" s="7">
        <v>3.72</v>
      </c>
      <c r="E9" s="7">
        <v>10.97</v>
      </c>
      <c r="F9" s="7">
        <v>21.6</v>
      </c>
      <c r="G9" s="7">
        <v>206.92</v>
      </c>
    </row>
    <row r="10" spans="1:7" x14ac:dyDescent="0.25">
      <c r="A10" s="136" t="s">
        <v>94</v>
      </c>
      <c r="B10" s="137" t="s">
        <v>15</v>
      </c>
      <c r="C10" s="138">
        <v>200</v>
      </c>
      <c r="D10" s="139">
        <v>0.13</v>
      </c>
      <c r="E10" s="139">
        <v>0.02</v>
      </c>
      <c r="F10" s="139">
        <v>15.2</v>
      </c>
      <c r="G10" s="139">
        <v>62</v>
      </c>
    </row>
    <row r="11" spans="1:7" ht="31.5" x14ac:dyDescent="0.25">
      <c r="A11" s="84">
        <v>338</v>
      </c>
      <c r="B11" s="5" t="s">
        <v>95</v>
      </c>
      <c r="C11" s="81">
        <v>100</v>
      </c>
      <c r="D11" s="7">
        <v>0.4</v>
      </c>
      <c r="E11" s="7">
        <v>0.4</v>
      </c>
      <c r="F11" s="7">
        <v>9.7899999999999991</v>
      </c>
      <c r="G11" s="7">
        <v>46.82</v>
      </c>
    </row>
    <row r="12" spans="1:7" x14ac:dyDescent="0.25">
      <c r="A12" s="136"/>
      <c r="B12" s="140" t="s">
        <v>24</v>
      </c>
      <c r="C12" s="141">
        <v>40</v>
      </c>
      <c r="D12" s="35">
        <v>3</v>
      </c>
      <c r="E12" s="35">
        <v>0.2</v>
      </c>
      <c r="F12" s="35">
        <v>20</v>
      </c>
      <c r="G12" s="35">
        <v>95</v>
      </c>
    </row>
    <row r="13" spans="1:7" x14ac:dyDescent="0.25">
      <c r="A13" s="142"/>
      <c r="B13" s="143" t="s">
        <v>18</v>
      </c>
      <c r="C13" s="144">
        <f>SUM(C8:C12)</f>
        <v>520</v>
      </c>
      <c r="D13" s="145">
        <f>SUM(D8:D12)</f>
        <v>22.81</v>
      </c>
      <c r="E13" s="145">
        <f>SUM(E8:E12)</f>
        <v>28.57</v>
      </c>
      <c r="F13" s="145">
        <f>SUM(F8:F12)</f>
        <v>72.099999999999994</v>
      </c>
      <c r="G13" s="145">
        <f>SUM(G8:G12)</f>
        <v>646.74</v>
      </c>
    </row>
    <row r="14" spans="1:7" x14ac:dyDescent="0.25">
      <c r="A14" s="222" t="s">
        <v>19</v>
      </c>
      <c r="B14" s="223"/>
      <c r="C14" s="224"/>
      <c r="D14" s="146"/>
      <c r="E14" s="147"/>
      <c r="F14" s="146"/>
      <c r="G14" s="147"/>
    </row>
    <row r="15" spans="1:7" x14ac:dyDescent="0.25">
      <c r="A15" s="80">
        <v>47</v>
      </c>
      <c r="B15" s="5" t="s">
        <v>20</v>
      </c>
      <c r="C15" s="81">
        <v>100</v>
      </c>
      <c r="D15" s="14">
        <v>1.7</v>
      </c>
      <c r="E15" s="14">
        <v>5</v>
      </c>
      <c r="F15" s="14">
        <v>8.4499999999999993</v>
      </c>
      <c r="G15" s="14">
        <v>85.7</v>
      </c>
    </row>
    <row r="16" spans="1:7" x14ac:dyDescent="0.25">
      <c r="A16" s="87">
        <v>102</v>
      </c>
      <c r="B16" s="16" t="s">
        <v>21</v>
      </c>
      <c r="C16" s="88">
        <v>250</v>
      </c>
      <c r="D16" s="8">
        <v>9.83</v>
      </c>
      <c r="E16" s="8">
        <v>8.8800000000000008</v>
      </c>
      <c r="F16" s="8">
        <v>16.8</v>
      </c>
      <c r="G16" s="8">
        <v>169.34</v>
      </c>
    </row>
    <row r="17" spans="1:7" x14ac:dyDescent="0.25">
      <c r="A17" s="99">
        <v>260</v>
      </c>
      <c r="B17" s="37" t="s">
        <v>87</v>
      </c>
      <c r="C17" s="101" t="s">
        <v>121</v>
      </c>
      <c r="D17" s="77">
        <v>12.89</v>
      </c>
      <c r="E17" s="59">
        <v>14.92</v>
      </c>
      <c r="F17" s="59">
        <v>2.57</v>
      </c>
      <c r="G17" s="59">
        <v>196.44</v>
      </c>
    </row>
    <row r="18" spans="1:7" x14ac:dyDescent="0.25">
      <c r="A18" s="123" t="s">
        <v>90</v>
      </c>
      <c r="B18" s="34" t="s">
        <v>91</v>
      </c>
      <c r="C18" s="124">
        <v>180</v>
      </c>
      <c r="D18" s="21">
        <v>5.5</v>
      </c>
      <c r="E18" s="21">
        <v>6.5</v>
      </c>
      <c r="F18" s="21">
        <v>45</v>
      </c>
      <c r="G18" s="21">
        <v>250</v>
      </c>
    </row>
    <row r="19" spans="1:7" x14ac:dyDescent="0.25">
      <c r="A19" s="80">
        <v>349</v>
      </c>
      <c r="B19" s="5" t="s">
        <v>23</v>
      </c>
      <c r="C19" s="81">
        <v>200</v>
      </c>
      <c r="D19" s="19">
        <v>0.66</v>
      </c>
      <c r="E19" s="19">
        <v>0.09</v>
      </c>
      <c r="F19" s="19">
        <v>32.01</v>
      </c>
      <c r="G19" s="19">
        <v>132.80000000000001</v>
      </c>
    </row>
    <row r="20" spans="1:7" x14ac:dyDescent="0.25">
      <c r="A20" s="148"/>
      <c r="B20" s="140" t="s">
        <v>24</v>
      </c>
      <c r="C20" s="149">
        <v>40</v>
      </c>
      <c r="D20" s="35">
        <v>3</v>
      </c>
      <c r="E20" s="35">
        <v>0.2</v>
      </c>
      <c r="F20" s="35">
        <v>20</v>
      </c>
      <c r="G20" s="35">
        <v>95</v>
      </c>
    </row>
    <row r="21" spans="1:7" x14ac:dyDescent="0.25">
      <c r="A21" s="123">
        <v>1</v>
      </c>
      <c r="B21" s="140" t="s">
        <v>25</v>
      </c>
      <c r="C21" s="149">
        <v>20</v>
      </c>
      <c r="D21" s="150">
        <v>0.2</v>
      </c>
      <c r="E21" s="150">
        <v>1</v>
      </c>
      <c r="F21" s="150">
        <v>10</v>
      </c>
      <c r="G21" s="150">
        <v>45</v>
      </c>
    </row>
    <row r="22" spans="1:7" x14ac:dyDescent="0.25">
      <c r="A22" s="151"/>
      <c r="B22" s="152" t="s">
        <v>26</v>
      </c>
      <c r="C22" s="153">
        <f>SUM(C15:C21)</f>
        <v>790</v>
      </c>
      <c r="D22" s="154">
        <f>SUM(D15:D21)</f>
        <v>33.78</v>
      </c>
      <c r="E22" s="154">
        <f t="shared" ref="E22:G22" si="0">SUM(E15:E21)</f>
        <v>36.590000000000003</v>
      </c>
      <c r="F22" s="154">
        <f t="shared" si="0"/>
        <v>134.82999999999998</v>
      </c>
      <c r="G22" s="154">
        <f t="shared" si="0"/>
        <v>974.28</v>
      </c>
    </row>
    <row r="23" spans="1:7" ht="16.149999999999999" customHeight="1" x14ac:dyDescent="0.25">
      <c r="A23" s="155"/>
      <c r="B23" s="156" t="s">
        <v>27</v>
      </c>
      <c r="C23" s="153">
        <f>C22+C13</f>
        <v>1310</v>
      </c>
      <c r="D23" s="157">
        <f t="shared" ref="D23:G23" si="1">D22+D13</f>
        <v>56.59</v>
      </c>
      <c r="E23" s="157">
        <f t="shared" si="1"/>
        <v>65.16</v>
      </c>
      <c r="F23" s="157">
        <f t="shared" si="1"/>
        <v>206.92999999999998</v>
      </c>
      <c r="G23" s="157">
        <f t="shared" si="1"/>
        <v>1621.02</v>
      </c>
    </row>
    <row r="24" spans="1:7" x14ac:dyDescent="0.25">
      <c r="A24" s="225" t="s">
        <v>96</v>
      </c>
      <c r="B24" s="226"/>
      <c r="C24" s="227"/>
      <c r="D24" s="158"/>
      <c r="E24" s="158"/>
      <c r="F24" s="158"/>
      <c r="G24" s="158"/>
    </row>
    <row r="25" spans="1:7" x14ac:dyDescent="0.25">
      <c r="A25" s="123" t="s">
        <v>97</v>
      </c>
      <c r="B25" s="34" t="s">
        <v>98</v>
      </c>
      <c r="C25" s="159">
        <v>100</v>
      </c>
      <c r="D25" s="35">
        <v>2</v>
      </c>
      <c r="E25" s="35">
        <v>30.5</v>
      </c>
      <c r="F25" s="35">
        <v>0.5</v>
      </c>
      <c r="G25" s="35">
        <v>143.75</v>
      </c>
    </row>
    <row r="26" spans="1:7" x14ac:dyDescent="0.25">
      <c r="A26" s="123">
        <v>126</v>
      </c>
      <c r="B26" s="140" t="s">
        <v>99</v>
      </c>
      <c r="C26" s="149" t="s">
        <v>127</v>
      </c>
      <c r="D26" s="139">
        <v>3.72</v>
      </c>
      <c r="E26" s="139">
        <v>8.39</v>
      </c>
      <c r="F26" s="139">
        <v>25</v>
      </c>
      <c r="G26" s="139">
        <v>200.35</v>
      </c>
    </row>
    <row r="27" spans="1:7" x14ac:dyDescent="0.25">
      <c r="A27" s="98" t="s">
        <v>133</v>
      </c>
      <c r="B27" s="137" t="s">
        <v>65</v>
      </c>
      <c r="C27" s="141">
        <v>200</v>
      </c>
      <c r="D27" s="139">
        <v>0.06</v>
      </c>
      <c r="E27" s="139">
        <v>0.02</v>
      </c>
      <c r="F27" s="139">
        <v>9.93</v>
      </c>
      <c r="G27" s="139">
        <v>39.79</v>
      </c>
    </row>
    <row r="28" spans="1:7" x14ac:dyDescent="0.25">
      <c r="A28" s="160"/>
      <c r="B28" s="140" t="s">
        <v>24</v>
      </c>
      <c r="C28" s="141">
        <v>40</v>
      </c>
      <c r="D28" s="35">
        <v>3</v>
      </c>
      <c r="E28" s="35">
        <v>0.2</v>
      </c>
      <c r="F28" s="35">
        <v>20</v>
      </c>
      <c r="G28" s="35">
        <v>95</v>
      </c>
    </row>
    <row r="29" spans="1:7" x14ac:dyDescent="0.25">
      <c r="A29" s="161"/>
      <c r="B29" s="162" t="s">
        <v>18</v>
      </c>
      <c r="C29" s="163">
        <v>520</v>
      </c>
      <c r="D29" s="164">
        <f>SUM(D25:D28)</f>
        <v>8.7800000000000011</v>
      </c>
      <c r="E29" s="164">
        <f t="shared" ref="E29:G29" si="2">SUM(E25:E28)</f>
        <v>39.110000000000007</v>
      </c>
      <c r="F29" s="164">
        <f t="shared" si="2"/>
        <v>55.43</v>
      </c>
      <c r="G29" s="164">
        <f t="shared" si="2"/>
        <v>478.89000000000004</v>
      </c>
    </row>
    <row r="30" spans="1:7" x14ac:dyDescent="0.25">
      <c r="A30" s="225" t="s">
        <v>19</v>
      </c>
      <c r="B30" s="226"/>
      <c r="C30" s="227"/>
      <c r="D30" s="165"/>
      <c r="E30" s="165"/>
      <c r="F30" s="165"/>
      <c r="G30" s="165"/>
    </row>
    <row r="31" spans="1:7" x14ac:dyDescent="0.25">
      <c r="A31" s="80"/>
      <c r="B31" s="34" t="s">
        <v>31</v>
      </c>
      <c r="C31" s="81">
        <v>100</v>
      </c>
      <c r="D31" s="35">
        <v>2</v>
      </c>
      <c r="E31" s="35">
        <v>10</v>
      </c>
      <c r="F31" s="35">
        <v>7.67</v>
      </c>
      <c r="G31" s="35">
        <v>120</v>
      </c>
    </row>
    <row r="32" spans="1:7" x14ac:dyDescent="0.25">
      <c r="A32" s="99">
        <v>82</v>
      </c>
      <c r="B32" s="37" t="s">
        <v>32</v>
      </c>
      <c r="C32" s="100">
        <v>250</v>
      </c>
      <c r="D32" s="7">
        <v>6.13</v>
      </c>
      <c r="E32" s="7">
        <v>9.65</v>
      </c>
      <c r="F32" s="7">
        <v>11.11</v>
      </c>
      <c r="G32" s="7">
        <v>164.38</v>
      </c>
    </row>
    <row r="33" spans="1:7" x14ac:dyDescent="0.25">
      <c r="A33" s="123"/>
      <c r="B33" s="140" t="s">
        <v>129</v>
      </c>
      <c r="C33" s="149">
        <v>100</v>
      </c>
      <c r="D33" s="11">
        <v>13.33</v>
      </c>
      <c r="E33" s="11">
        <v>16.89</v>
      </c>
      <c r="F33" s="11">
        <v>4</v>
      </c>
      <c r="G33" s="11">
        <v>195.56</v>
      </c>
    </row>
    <row r="34" spans="1:7" x14ac:dyDescent="0.25">
      <c r="A34" s="123" t="s">
        <v>90</v>
      </c>
      <c r="B34" s="34" t="s">
        <v>91</v>
      </c>
      <c r="C34" s="124">
        <v>180</v>
      </c>
      <c r="D34" s="21">
        <v>5.5</v>
      </c>
      <c r="E34" s="21">
        <v>6.5</v>
      </c>
      <c r="F34" s="21">
        <v>45</v>
      </c>
      <c r="G34" s="21">
        <v>250</v>
      </c>
    </row>
    <row r="35" spans="1:7" x14ac:dyDescent="0.25">
      <c r="A35" s="99">
        <v>342</v>
      </c>
      <c r="B35" s="37" t="s">
        <v>36</v>
      </c>
      <c r="C35" s="101">
        <v>200</v>
      </c>
      <c r="D35" s="21">
        <v>0.16</v>
      </c>
      <c r="E35" s="21">
        <v>0.16</v>
      </c>
      <c r="F35" s="21">
        <v>27.88</v>
      </c>
      <c r="G35" s="21">
        <v>114.6</v>
      </c>
    </row>
    <row r="36" spans="1:7" x14ac:dyDescent="0.25">
      <c r="A36" s="123"/>
      <c r="B36" s="140" t="s">
        <v>24</v>
      </c>
      <c r="C36" s="149">
        <v>40</v>
      </c>
      <c r="D36" s="35">
        <v>3</v>
      </c>
      <c r="E36" s="35">
        <v>0.2</v>
      </c>
      <c r="F36" s="35">
        <v>20</v>
      </c>
      <c r="G36" s="35">
        <v>95</v>
      </c>
    </row>
    <row r="37" spans="1:7" x14ac:dyDescent="0.25">
      <c r="A37" s="166">
        <v>1</v>
      </c>
      <c r="B37" s="140" t="s">
        <v>25</v>
      </c>
      <c r="C37" s="149">
        <v>20</v>
      </c>
      <c r="D37" s="150">
        <v>0.2</v>
      </c>
      <c r="E37" s="150">
        <v>1</v>
      </c>
      <c r="F37" s="150">
        <v>10</v>
      </c>
      <c r="G37" s="150">
        <v>45</v>
      </c>
    </row>
    <row r="38" spans="1:7" ht="15.75" customHeight="1" x14ac:dyDescent="0.25">
      <c r="A38" s="167"/>
      <c r="B38" s="168" t="s">
        <v>26</v>
      </c>
      <c r="C38" s="153">
        <f>SUM(C31:C37)</f>
        <v>890</v>
      </c>
      <c r="D38" s="154">
        <f>SUM(D31:D37)</f>
        <v>30.32</v>
      </c>
      <c r="E38" s="154">
        <f t="shared" ref="E38:G38" si="3">SUM(E31:E37)</f>
        <v>44.4</v>
      </c>
      <c r="F38" s="154">
        <f t="shared" si="3"/>
        <v>125.66</v>
      </c>
      <c r="G38" s="154">
        <f t="shared" si="3"/>
        <v>984.54000000000008</v>
      </c>
    </row>
    <row r="39" spans="1:7" x14ac:dyDescent="0.25">
      <c r="A39" s="155"/>
      <c r="B39" s="156" t="s">
        <v>37</v>
      </c>
      <c r="C39" s="163">
        <f>C38+C29</f>
        <v>1410</v>
      </c>
      <c r="D39" s="169">
        <f t="shared" ref="D39:G39" si="4">D38+D29</f>
        <v>39.1</v>
      </c>
      <c r="E39" s="169">
        <f t="shared" si="4"/>
        <v>83.51</v>
      </c>
      <c r="F39" s="169">
        <f t="shared" si="4"/>
        <v>181.09</v>
      </c>
      <c r="G39" s="169">
        <f t="shared" si="4"/>
        <v>1463.43</v>
      </c>
    </row>
    <row r="40" spans="1:7" x14ac:dyDescent="0.25">
      <c r="A40" s="222" t="s">
        <v>12</v>
      </c>
      <c r="B40" s="223"/>
      <c r="C40" s="224"/>
      <c r="D40" s="170"/>
      <c r="E40" s="170"/>
      <c r="F40" s="170"/>
      <c r="G40" s="170"/>
    </row>
    <row r="41" spans="1:7" x14ac:dyDescent="0.25">
      <c r="A41" s="171"/>
      <c r="B41" s="5" t="s">
        <v>39</v>
      </c>
      <c r="C41" s="106" t="s">
        <v>40</v>
      </c>
      <c r="D41" s="35">
        <v>4.5</v>
      </c>
      <c r="E41" s="35">
        <v>11</v>
      </c>
      <c r="F41" s="35">
        <v>30.7</v>
      </c>
      <c r="G41" s="35">
        <v>235</v>
      </c>
    </row>
    <row r="42" spans="1:7" ht="31.5" x14ac:dyDescent="0.25">
      <c r="A42" s="107" t="s">
        <v>135</v>
      </c>
      <c r="B42" s="48" t="s">
        <v>41</v>
      </c>
      <c r="C42" s="101">
        <v>200</v>
      </c>
      <c r="D42" s="7">
        <v>5.8</v>
      </c>
      <c r="E42" s="7">
        <v>10.67</v>
      </c>
      <c r="F42" s="7">
        <v>31.96</v>
      </c>
      <c r="G42" s="7">
        <v>248.19</v>
      </c>
    </row>
    <row r="43" spans="1:7" s="1" customFormat="1" ht="15" customHeight="1" x14ac:dyDescent="0.25">
      <c r="A43" s="80">
        <v>6</v>
      </c>
      <c r="B43" s="5" t="s">
        <v>42</v>
      </c>
      <c r="C43" s="81">
        <v>10</v>
      </c>
      <c r="D43" s="8">
        <v>0.08</v>
      </c>
      <c r="E43" s="8">
        <v>8.24</v>
      </c>
      <c r="F43" s="8">
        <v>0.08</v>
      </c>
      <c r="G43" s="8">
        <v>74.8</v>
      </c>
    </row>
    <row r="44" spans="1:7" x14ac:dyDescent="0.25">
      <c r="A44" s="172"/>
      <c r="B44" s="140" t="s">
        <v>24</v>
      </c>
      <c r="C44" s="141">
        <v>40</v>
      </c>
      <c r="D44" s="35">
        <v>3</v>
      </c>
      <c r="E44" s="35">
        <v>0.2</v>
      </c>
      <c r="F44" s="35">
        <v>20</v>
      </c>
      <c r="G44" s="35">
        <v>95</v>
      </c>
    </row>
    <row r="45" spans="1:7" x14ac:dyDescent="0.25">
      <c r="A45" s="136" t="s">
        <v>94</v>
      </c>
      <c r="B45" s="137" t="s">
        <v>15</v>
      </c>
      <c r="C45" s="138">
        <v>200</v>
      </c>
      <c r="D45" s="139">
        <v>0.13</v>
      </c>
      <c r="E45" s="139">
        <v>0.02</v>
      </c>
      <c r="F45" s="139">
        <v>15.2</v>
      </c>
      <c r="G45" s="139">
        <v>62</v>
      </c>
    </row>
    <row r="46" spans="1:7" x14ac:dyDescent="0.25">
      <c r="A46" s="173"/>
      <c r="B46" s="152" t="s">
        <v>18</v>
      </c>
      <c r="C46" s="153">
        <v>590</v>
      </c>
      <c r="D46" s="154">
        <f>SUM(D41:D45)</f>
        <v>13.510000000000002</v>
      </c>
      <c r="E46" s="154">
        <f t="shared" ref="E46:G46" si="5">SUM(E41:E45)</f>
        <v>30.130000000000003</v>
      </c>
      <c r="F46" s="154">
        <f t="shared" si="5"/>
        <v>97.94</v>
      </c>
      <c r="G46" s="154">
        <f t="shared" si="5"/>
        <v>714.99</v>
      </c>
    </row>
    <row r="47" spans="1:7" x14ac:dyDescent="0.25">
      <c r="A47" s="222" t="s">
        <v>19</v>
      </c>
      <c r="B47" s="223"/>
      <c r="C47" s="224"/>
      <c r="D47" s="174"/>
      <c r="E47" s="174"/>
      <c r="F47" s="174"/>
      <c r="G47" s="174"/>
    </row>
    <row r="48" spans="1:7" ht="31.5" x14ac:dyDescent="0.25">
      <c r="A48" s="80">
        <v>10</v>
      </c>
      <c r="B48" s="5" t="s">
        <v>43</v>
      </c>
      <c r="C48" s="81">
        <v>100</v>
      </c>
      <c r="D48" s="19">
        <v>3</v>
      </c>
      <c r="E48" s="19">
        <v>5.18</v>
      </c>
      <c r="F48" s="19">
        <v>6.3</v>
      </c>
      <c r="G48" s="19">
        <v>83.6</v>
      </c>
    </row>
    <row r="49" spans="1:7" x14ac:dyDescent="0.25">
      <c r="A49" s="109">
        <v>96</v>
      </c>
      <c r="B49" s="37" t="s">
        <v>44</v>
      </c>
      <c r="C49" s="101">
        <v>250</v>
      </c>
      <c r="D49" s="7">
        <v>6.36</v>
      </c>
      <c r="E49" s="7">
        <v>8.9</v>
      </c>
      <c r="F49" s="7">
        <v>11.81</v>
      </c>
      <c r="G49" s="7">
        <v>158.34</v>
      </c>
    </row>
    <row r="50" spans="1:7" x14ac:dyDescent="0.25">
      <c r="A50" s="99" t="s">
        <v>45</v>
      </c>
      <c r="B50" s="37" t="s">
        <v>46</v>
      </c>
      <c r="C50" s="100" t="s">
        <v>78</v>
      </c>
      <c r="D50" s="21">
        <v>5.84</v>
      </c>
      <c r="E50" s="21">
        <v>8.42</v>
      </c>
      <c r="F50" s="21">
        <v>24.61</v>
      </c>
      <c r="G50" s="21">
        <v>156.62</v>
      </c>
    </row>
    <row r="51" spans="1:7" x14ac:dyDescent="0.25">
      <c r="A51" s="80">
        <v>349</v>
      </c>
      <c r="B51" s="5" t="s">
        <v>23</v>
      </c>
      <c r="C51" s="81">
        <v>200</v>
      </c>
      <c r="D51" s="19">
        <v>0.66</v>
      </c>
      <c r="E51" s="19">
        <v>0.09</v>
      </c>
      <c r="F51" s="19">
        <v>32.01</v>
      </c>
      <c r="G51" s="19">
        <v>132.80000000000001</v>
      </c>
    </row>
    <row r="52" spans="1:7" x14ac:dyDescent="0.25">
      <c r="A52" s="123"/>
      <c r="B52" s="140" t="s">
        <v>24</v>
      </c>
      <c r="C52" s="149">
        <v>40</v>
      </c>
      <c r="D52" s="35">
        <v>3</v>
      </c>
      <c r="E52" s="35">
        <v>0.2</v>
      </c>
      <c r="F52" s="35">
        <v>20</v>
      </c>
      <c r="G52" s="35">
        <v>95</v>
      </c>
    </row>
    <row r="53" spans="1:7" x14ac:dyDescent="0.25">
      <c r="A53" s="123">
        <v>1</v>
      </c>
      <c r="B53" s="140" t="s">
        <v>25</v>
      </c>
      <c r="C53" s="149">
        <v>20</v>
      </c>
      <c r="D53" s="146">
        <v>0.2</v>
      </c>
      <c r="E53" s="147">
        <v>1</v>
      </c>
      <c r="F53" s="147">
        <v>10</v>
      </c>
      <c r="G53" s="147">
        <v>45</v>
      </c>
    </row>
    <row r="54" spans="1:7" ht="15.75" customHeight="1" x14ac:dyDescent="0.25">
      <c r="A54" s="151"/>
      <c r="B54" s="152" t="s">
        <v>26</v>
      </c>
      <c r="C54" s="153">
        <f>SUM(C48:C53)</f>
        <v>610</v>
      </c>
      <c r="D54" s="154">
        <f>SUM(D48:D53)</f>
        <v>19.059999999999999</v>
      </c>
      <c r="E54" s="154">
        <f t="shared" ref="E54:G54" si="6">SUM(E48:E53)</f>
        <v>23.79</v>
      </c>
      <c r="F54" s="154">
        <f t="shared" si="6"/>
        <v>104.72999999999999</v>
      </c>
      <c r="G54" s="154">
        <f t="shared" si="6"/>
        <v>671.36</v>
      </c>
    </row>
    <row r="55" spans="1:7" x14ac:dyDescent="0.25">
      <c r="A55" s="155"/>
      <c r="B55" s="156" t="s">
        <v>47</v>
      </c>
      <c r="C55" s="153">
        <v>1400</v>
      </c>
      <c r="D55" s="157">
        <f t="shared" ref="D55:G55" si="7">D54+D46</f>
        <v>32.57</v>
      </c>
      <c r="E55" s="157">
        <f t="shared" si="7"/>
        <v>53.92</v>
      </c>
      <c r="F55" s="157">
        <f t="shared" si="7"/>
        <v>202.67</v>
      </c>
      <c r="G55" s="157">
        <f t="shared" si="7"/>
        <v>1386.35</v>
      </c>
    </row>
    <row r="56" spans="1:7" x14ac:dyDescent="0.25">
      <c r="A56" s="222" t="s">
        <v>102</v>
      </c>
      <c r="B56" s="223"/>
      <c r="C56" s="224"/>
      <c r="D56" s="46"/>
      <c r="E56" s="46"/>
      <c r="F56" s="46"/>
      <c r="G56" s="46"/>
    </row>
    <row r="57" spans="1:7" x14ac:dyDescent="0.25">
      <c r="A57" s="80">
        <v>294</v>
      </c>
      <c r="B57" s="5" t="s">
        <v>57</v>
      </c>
      <c r="C57" s="81">
        <v>100</v>
      </c>
      <c r="D57" s="18">
        <v>15.74</v>
      </c>
      <c r="E57" s="18">
        <v>13.56</v>
      </c>
      <c r="F57" s="18">
        <v>14.74</v>
      </c>
      <c r="G57" s="18">
        <v>258.74</v>
      </c>
    </row>
    <row r="58" spans="1:7" x14ac:dyDescent="0.25">
      <c r="A58" s="99">
        <v>314</v>
      </c>
      <c r="B58" s="37" t="s">
        <v>71</v>
      </c>
      <c r="C58" s="100">
        <v>180</v>
      </c>
      <c r="D58" s="8">
        <v>4.8</v>
      </c>
      <c r="E58" s="8">
        <v>5.09</v>
      </c>
      <c r="F58" s="8">
        <v>29.47</v>
      </c>
      <c r="G58" s="8">
        <v>182.88</v>
      </c>
    </row>
    <row r="59" spans="1:7" x14ac:dyDescent="0.25">
      <c r="A59" s="98" t="s">
        <v>133</v>
      </c>
      <c r="B59" s="137" t="s">
        <v>65</v>
      </c>
      <c r="C59" s="141">
        <v>200</v>
      </c>
      <c r="D59" s="139">
        <v>0.06</v>
      </c>
      <c r="E59" s="139">
        <v>0.02</v>
      </c>
      <c r="F59" s="139">
        <v>9.93</v>
      </c>
      <c r="G59" s="139">
        <v>39.79</v>
      </c>
    </row>
    <row r="60" spans="1:7" x14ac:dyDescent="0.25">
      <c r="A60" s="160"/>
      <c r="B60" s="140" t="s">
        <v>24</v>
      </c>
      <c r="C60" s="138">
        <v>40</v>
      </c>
      <c r="D60" s="35">
        <v>3</v>
      </c>
      <c r="E60" s="35">
        <v>0.2</v>
      </c>
      <c r="F60" s="35">
        <v>20</v>
      </c>
      <c r="G60" s="35">
        <v>95</v>
      </c>
    </row>
    <row r="61" spans="1:7" ht="31.5" x14ac:dyDescent="0.25">
      <c r="A61" s="84">
        <v>338</v>
      </c>
      <c r="B61" s="5" t="s">
        <v>95</v>
      </c>
      <c r="C61" s="81">
        <v>100</v>
      </c>
      <c r="D61" s="7">
        <v>0.4</v>
      </c>
      <c r="E61" s="7">
        <v>0.4</v>
      </c>
      <c r="F61" s="7">
        <v>9.7899999999999991</v>
      </c>
      <c r="G61" s="7">
        <v>46.82</v>
      </c>
    </row>
    <row r="62" spans="1:7" x14ac:dyDescent="0.25">
      <c r="A62" s="175"/>
      <c r="B62" s="162" t="s">
        <v>18</v>
      </c>
      <c r="C62" s="176">
        <f>SUM(C57:C61)</f>
        <v>620</v>
      </c>
      <c r="D62" s="177">
        <f>SUM(D57:D61)</f>
        <v>23.999999999999996</v>
      </c>
      <c r="E62" s="177">
        <f t="shared" ref="E62:G62" si="8">SUM(E57:E61)</f>
        <v>19.269999999999996</v>
      </c>
      <c r="F62" s="177">
        <f t="shared" si="8"/>
        <v>83.93</v>
      </c>
      <c r="G62" s="177">
        <f t="shared" si="8"/>
        <v>623.23000000000013</v>
      </c>
    </row>
    <row r="63" spans="1:7" x14ac:dyDescent="0.25">
      <c r="A63" s="222" t="s">
        <v>19</v>
      </c>
      <c r="B63" s="223"/>
      <c r="C63" s="224"/>
      <c r="D63" s="178"/>
      <c r="E63" s="178"/>
      <c r="F63" s="179"/>
      <c r="G63" s="178"/>
    </row>
    <row r="64" spans="1:7" x14ac:dyDescent="0.25">
      <c r="A64" s="115">
        <v>67</v>
      </c>
      <c r="B64" s="5" t="s">
        <v>52</v>
      </c>
      <c r="C64" s="81">
        <v>100</v>
      </c>
      <c r="D64" s="14">
        <v>1.4</v>
      </c>
      <c r="E64" s="14">
        <v>10.029999999999999</v>
      </c>
      <c r="F64" s="14">
        <v>7.28</v>
      </c>
      <c r="G64" s="14">
        <v>125.1</v>
      </c>
    </row>
    <row r="65" spans="1:7" ht="47.25" x14ac:dyDescent="0.25">
      <c r="A65" s="99">
        <v>82</v>
      </c>
      <c r="B65" s="37" t="s">
        <v>53</v>
      </c>
      <c r="C65" s="101">
        <v>250</v>
      </c>
      <c r="D65" s="59">
        <v>3.98</v>
      </c>
      <c r="E65" s="59">
        <v>2.15</v>
      </c>
      <c r="F65" s="59">
        <v>3.4</v>
      </c>
      <c r="G65" s="59">
        <v>48</v>
      </c>
    </row>
    <row r="66" spans="1:7" ht="31.5" x14ac:dyDescent="0.25">
      <c r="A66" s="80">
        <v>290</v>
      </c>
      <c r="B66" s="5" t="s">
        <v>13</v>
      </c>
      <c r="C66" s="81" t="s">
        <v>121</v>
      </c>
      <c r="D66" s="7">
        <v>15.56</v>
      </c>
      <c r="E66" s="7">
        <v>16.98</v>
      </c>
      <c r="F66" s="7">
        <v>5.51</v>
      </c>
      <c r="G66" s="7">
        <v>236</v>
      </c>
    </row>
    <row r="67" spans="1:7" x14ac:dyDescent="0.25">
      <c r="A67" s="80">
        <v>168</v>
      </c>
      <c r="B67" s="5" t="s">
        <v>14</v>
      </c>
      <c r="C67" s="81">
        <v>180</v>
      </c>
      <c r="D67" s="8">
        <v>8.5299999999999994</v>
      </c>
      <c r="E67" s="8">
        <v>10</v>
      </c>
      <c r="F67" s="8">
        <v>49.43</v>
      </c>
      <c r="G67" s="8">
        <v>309.44</v>
      </c>
    </row>
    <row r="68" spans="1:7" x14ac:dyDescent="0.25">
      <c r="A68" s="80">
        <v>349</v>
      </c>
      <c r="B68" s="5" t="s">
        <v>23</v>
      </c>
      <c r="C68" s="81">
        <v>200</v>
      </c>
      <c r="D68" s="19">
        <v>0.66</v>
      </c>
      <c r="E68" s="19">
        <v>0.09</v>
      </c>
      <c r="F68" s="19">
        <v>32.01</v>
      </c>
      <c r="G68" s="19">
        <v>132.80000000000001</v>
      </c>
    </row>
    <row r="69" spans="1:7" x14ac:dyDescent="0.25">
      <c r="A69" s="123"/>
      <c r="B69" s="140" t="s">
        <v>24</v>
      </c>
      <c r="C69" s="149">
        <v>40</v>
      </c>
      <c r="D69" s="35">
        <v>3</v>
      </c>
      <c r="E69" s="35">
        <v>0.2</v>
      </c>
      <c r="F69" s="35">
        <v>20</v>
      </c>
      <c r="G69" s="35">
        <v>95</v>
      </c>
    </row>
    <row r="70" spans="1:7" x14ac:dyDescent="0.25">
      <c r="A70" s="123">
        <v>1</v>
      </c>
      <c r="B70" s="140" t="s">
        <v>25</v>
      </c>
      <c r="C70" s="149">
        <v>20</v>
      </c>
      <c r="D70" s="150">
        <v>0.2</v>
      </c>
      <c r="E70" s="150">
        <v>1</v>
      </c>
      <c r="F70" s="150">
        <v>10</v>
      </c>
      <c r="G70" s="150">
        <v>45</v>
      </c>
    </row>
    <row r="71" spans="1:7" ht="15.75" customHeight="1" x14ac:dyDescent="0.25">
      <c r="A71" s="167"/>
      <c r="B71" s="168" t="s">
        <v>26</v>
      </c>
      <c r="C71" s="153">
        <f>SUM(C64:C70)</f>
        <v>790</v>
      </c>
      <c r="D71" s="154">
        <f>SUM(D64:D70)</f>
        <v>33.33</v>
      </c>
      <c r="E71" s="154">
        <f t="shared" ref="E71:G71" si="9">SUM(E64:E70)</f>
        <v>40.450000000000003</v>
      </c>
      <c r="F71" s="154">
        <f t="shared" si="9"/>
        <v>127.63</v>
      </c>
      <c r="G71" s="154">
        <f t="shared" si="9"/>
        <v>991.33999999999992</v>
      </c>
    </row>
    <row r="72" spans="1:7" x14ac:dyDescent="0.25">
      <c r="A72" s="155"/>
      <c r="B72" s="156" t="s">
        <v>55</v>
      </c>
      <c r="C72" s="153">
        <v>1510</v>
      </c>
      <c r="D72" s="157">
        <f t="shared" ref="D72:G72" si="10">D71+D62</f>
        <v>57.33</v>
      </c>
      <c r="E72" s="157">
        <f t="shared" si="10"/>
        <v>59.72</v>
      </c>
      <c r="F72" s="157">
        <f t="shared" si="10"/>
        <v>211.56</v>
      </c>
      <c r="G72" s="157">
        <f t="shared" si="10"/>
        <v>1614.5700000000002</v>
      </c>
    </row>
    <row r="73" spans="1:7" x14ac:dyDescent="0.25">
      <c r="A73" s="222" t="s">
        <v>103</v>
      </c>
      <c r="B73" s="223"/>
      <c r="C73" s="224"/>
      <c r="D73" s="170"/>
      <c r="E73" s="170"/>
      <c r="F73" s="170"/>
      <c r="G73" s="170"/>
    </row>
    <row r="74" spans="1:7" x14ac:dyDescent="0.25">
      <c r="A74" s="123" t="s">
        <v>100</v>
      </c>
      <c r="B74" s="140" t="s">
        <v>101</v>
      </c>
      <c r="C74" s="149">
        <v>100</v>
      </c>
      <c r="D74" s="11">
        <v>13.33</v>
      </c>
      <c r="E74" s="11">
        <v>16.89</v>
      </c>
      <c r="F74" s="11">
        <v>4</v>
      </c>
      <c r="G74" s="11">
        <v>195.56</v>
      </c>
    </row>
    <row r="75" spans="1:7" x14ac:dyDescent="0.25">
      <c r="A75" s="99">
        <v>314</v>
      </c>
      <c r="B75" s="37" t="s">
        <v>35</v>
      </c>
      <c r="C75" s="100">
        <v>180</v>
      </c>
      <c r="D75" s="8">
        <v>4.8</v>
      </c>
      <c r="E75" s="8">
        <v>5.09</v>
      </c>
      <c r="F75" s="8">
        <v>29.47</v>
      </c>
      <c r="G75" s="8">
        <v>182.88</v>
      </c>
    </row>
    <row r="76" spans="1:7" x14ac:dyDescent="0.25">
      <c r="A76" s="98" t="s">
        <v>133</v>
      </c>
      <c r="B76" s="137" t="s">
        <v>65</v>
      </c>
      <c r="C76" s="141">
        <v>200</v>
      </c>
      <c r="D76" s="139">
        <v>0.06</v>
      </c>
      <c r="E76" s="139">
        <v>0.02</v>
      </c>
      <c r="F76" s="139">
        <v>9.93</v>
      </c>
      <c r="G76" s="139">
        <v>39.79</v>
      </c>
    </row>
    <row r="77" spans="1:7" x14ac:dyDescent="0.25">
      <c r="A77" s="160"/>
      <c r="B77" s="140" t="s">
        <v>24</v>
      </c>
      <c r="C77" s="141">
        <v>40</v>
      </c>
      <c r="D77" s="35">
        <v>3</v>
      </c>
      <c r="E77" s="35">
        <v>0.2</v>
      </c>
      <c r="F77" s="35">
        <v>20</v>
      </c>
      <c r="G77" s="35">
        <v>95</v>
      </c>
    </row>
    <row r="78" spans="1:7" ht="31.5" x14ac:dyDescent="0.25">
      <c r="A78" s="84">
        <v>338</v>
      </c>
      <c r="B78" s="5" t="s">
        <v>95</v>
      </c>
      <c r="C78" s="81">
        <v>100</v>
      </c>
      <c r="D78" s="7">
        <v>0.4</v>
      </c>
      <c r="E78" s="7">
        <v>0.4</v>
      </c>
      <c r="F78" s="7">
        <v>9.7899999999999991</v>
      </c>
      <c r="G78" s="7">
        <v>46.82</v>
      </c>
    </row>
    <row r="79" spans="1:7" x14ac:dyDescent="0.25">
      <c r="A79" s="167"/>
      <c r="B79" s="152" t="s">
        <v>18</v>
      </c>
      <c r="C79" s="153">
        <f>SUM(C74:C78)</f>
        <v>620</v>
      </c>
      <c r="D79" s="154">
        <f>SUM(D74:D78)</f>
        <v>21.589999999999996</v>
      </c>
      <c r="E79" s="154">
        <f t="shared" ref="E79:G79" si="11">SUM(E74:E78)</f>
        <v>22.599999999999998</v>
      </c>
      <c r="F79" s="154">
        <f t="shared" si="11"/>
        <v>73.19</v>
      </c>
      <c r="G79" s="154">
        <f t="shared" si="11"/>
        <v>560.05000000000007</v>
      </c>
    </row>
    <row r="80" spans="1:7" x14ac:dyDescent="0.25">
      <c r="A80" s="225" t="s">
        <v>19</v>
      </c>
      <c r="B80" s="226"/>
      <c r="C80" s="227"/>
      <c r="D80" s="174"/>
      <c r="E80" s="174"/>
      <c r="F80" s="174"/>
      <c r="G80" s="174"/>
    </row>
    <row r="81" spans="1:7" ht="15.6" customHeight="1" x14ac:dyDescent="0.25">
      <c r="A81" s="80">
        <v>20</v>
      </c>
      <c r="B81" s="5" t="s">
        <v>58</v>
      </c>
      <c r="C81" s="81">
        <v>100</v>
      </c>
      <c r="D81" s="7">
        <v>1.42</v>
      </c>
      <c r="E81" s="7">
        <v>5.08</v>
      </c>
      <c r="F81" s="7">
        <v>9</v>
      </c>
      <c r="G81" s="7">
        <v>87.4</v>
      </c>
    </row>
    <row r="82" spans="1:7" x14ac:dyDescent="0.25">
      <c r="A82" s="116">
        <v>77</v>
      </c>
      <c r="B82" s="37" t="s">
        <v>59</v>
      </c>
      <c r="C82" s="101">
        <v>250</v>
      </c>
      <c r="D82" s="14">
        <v>2.34</v>
      </c>
      <c r="E82" s="14">
        <v>2.83</v>
      </c>
      <c r="F82" s="14">
        <v>16.64</v>
      </c>
      <c r="G82" s="14">
        <v>101.25</v>
      </c>
    </row>
    <row r="83" spans="1:7" ht="31.5" x14ac:dyDescent="0.25">
      <c r="A83" s="99">
        <v>229</v>
      </c>
      <c r="B83" s="37" t="s">
        <v>34</v>
      </c>
      <c r="C83" s="100" t="s">
        <v>124</v>
      </c>
      <c r="D83" s="8">
        <v>9.67</v>
      </c>
      <c r="E83" s="8">
        <v>4.4000000000000004</v>
      </c>
      <c r="F83" s="8">
        <v>3.82</v>
      </c>
      <c r="G83" s="8">
        <v>105</v>
      </c>
    </row>
    <row r="84" spans="1:7" x14ac:dyDescent="0.25">
      <c r="A84" s="117">
        <v>128</v>
      </c>
      <c r="B84" s="37" t="s">
        <v>61</v>
      </c>
      <c r="C84" s="101">
        <v>180</v>
      </c>
      <c r="D84" s="7">
        <v>3.72</v>
      </c>
      <c r="E84" s="7">
        <v>10.97</v>
      </c>
      <c r="F84" s="7">
        <v>21.6</v>
      </c>
      <c r="G84" s="7">
        <v>206.92</v>
      </c>
    </row>
    <row r="85" spans="1:7" x14ac:dyDescent="0.25">
      <c r="A85" s="80">
        <v>349</v>
      </c>
      <c r="B85" s="5" t="s">
        <v>23</v>
      </c>
      <c r="C85" s="81">
        <v>200</v>
      </c>
      <c r="D85" s="19">
        <v>0.66</v>
      </c>
      <c r="E85" s="19">
        <v>0.09</v>
      </c>
      <c r="F85" s="19">
        <v>32.01</v>
      </c>
      <c r="G85" s="19">
        <v>132.80000000000001</v>
      </c>
    </row>
    <row r="86" spans="1:7" x14ac:dyDescent="0.25">
      <c r="A86" s="123"/>
      <c r="B86" s="140" t="s">
        <v>24</v>
      </c>
      <c r="C86" s="149">
        <v>40</v>
      </c>
      <c r="D86" s="35">
        <v>3</v>
      </c>
      <c r="E86" s="35">
        <v>0.2</v>
      </c>
      <c r="F86" s="35">
        <v>20</v>
      </c>
      <c r="G86" s="35">
        <v>95</v>
      </c>
    </row>
    <row r="87" spans="1:7" x14ac:dyDescent="0.25">
      <c r="A87" s="166">
        <v>1</v>
      </c>
      <c r="B87" s="140" t="s">
        <v>25</v>
      </c>
      <c r="C87" s="149">
        <v>20</v>
      </c>
      <c r="D87" s="150">
        <v>0.2</v>
      </c>
      <c r="E87" s="150">
        <v>1</v>
      </c>
      <c r="F87" s="150">
        <v>10</v>
      </c>
      <c r="G87" s="150">
        <v>45</v>
      </c>
    </row>
    <row r="88" spans="1:7" x14ac:dyDescent="0.25">
      <c r="A88" s="167"/>
      <c r="B88" s="168" t="s">
        <v>26</v>
      </c>
      <c r="C88" s="153">
        <f>SUM(C81:C87)</f>
        <v>790</v>
      </c>
      <c r="D88" s="154">
        <f>SUM(D81:D87)</f>
        <v>21.009999999999998</v>
      </c>
      <c r="E88" s="154">
        <f t="shared" ref="E88:G88" si="12">SUM(E81:E87)</f>
        <v>24.57</v>
      </c>
      <c r="F88" s="154">
        <f t="shared" si="12"/>
        <v>113.07</v>
      </c>
      <c r="G88" s="154">
        <f t="shared" si="12"/>
        <v>773.36999999999989</v>
      </c>
    </row>
    <row r="89" spans="1:7" ht="15.75" customHeight="1" x14ac:dyDescent="0.25">
      <c r="A89" s="180"/>
      <c r="B89" s="156" t="s">
        <v>62</v>
      </c>
      <c r="C89" s="153">
        <v>1510</v>
      </c>
      <c r="D89" s="157">
        <f t="shared" ref="D89:G89" si="13">D88+D79</f>
        <v>42.599999999999994</v>
      </c>
      <c r="E89" s="157">
        <f t="shared" si="13"/>
        <v>47.17</v>
      </c>
      <c r="F89" s="157">
        <f t="shared" si="13"/>
        <v>186.26</v>
      </c>
      <c r="G89" s="157">
        <f t="shared" si="13"/>
        <v>1333.42</v>
      </c>
    </row>
    <row r="90" spans="1:7" x14ac:dyDescent="0.25">
      <c r="A90" s="222" t="s">
        <v>12</v>
      </c>
      <c r="B90" s="223"/>
      <c r="C90" s="224"/>
      <c r="D90" s="181"/>
      <c r="E90" s="181"/>
      <c r="F90" s="181"/>
      <c r="G90" s="181"/>
    </row>
    <row r="91" spans="1:7" x14ac:dyDescent="0.25">
      <c r="A91" s="123" t="s">
        <v>97</v>
      </c>
      <c r="B91" s="34" t="s">
        <v>98</v>
      </c>
      <c r="C91" s="159">
        <v>100</v>
      </c>
      <c r="D91" s="35">
        <v>2</v>
      </c>
      <c r="E91" s="35">
        <v>30.5</v>
      </c>
      <c r="F91" s="35">
        <v>0.5</v>
      </c>
      <c r="G91" s="35">
        <v>143.75</v>
      </c>
    </row>
    <row r="92" spans="1:7" x14ac:dyDescent="0.25">
      <c r="A92" s="98" t="s">
        <v>133</v>
      </c>
      <c r="B92" s="137" t="s">
        <v>65</v>
      </c>
      <c r="C92" s="141">
        <v>200</v>
      </c>
      <c r="D92" s="139">
        <v>0.06</v>
      </c>
      <c r="E92" s="139">
        <v>0.02</v>
      </c>
      <c r="F92" s="139">
        <v>9.93</v>
      </c>
      <c r="G92" s="139">
        <v>39.79</v>
      </c>
    </row>
    <row r="93" spans="1:7" ht="31.5" x14ac:dyDescent="0.25">
      <c r="A93" s="84">
        <v>338</v>
      </c>
      <c r="B93" s="5" t="s">
        <v>95</v>
      </c>
      <c r="C93" s="81">
        <v>100</v>
      </c>
      <c r="D93" s="7">
        <v>0.4</v>
      </c>
      <c r="E93" s="7">
        <v>0.4</v>
      </c>
      <c r="F93" s="7">
        <v>9.7899999999999991</v>
      </c>
      <c r="G93" s="7">
        <v>46.82</v>
      </c>
    </row>
    <row r="94" spans="1:7" x14ac:dyDescent="0.25">
      <c r="A94" s="123" t="s">
        <v>90</v>
      </c>
      <c r="B94" s="34" t="s">
        <v>91</v>
      </c>
      <c r="C94" s="124">
        <v>180</v>
      </c>
      <c r="D94" s="182">
        <v>5.5</v>
      </c>
      <c r="E94" s="182">
        <v>6.5</v>
      </c>
      <c r="F94" s="182">
        <v>45</v>
      </c>
      <c r="G94" s="52">
        <v>250</v>
      </c>
    </row>
    <row r="95" spans="1:7" x14ac:dyDescent="0.25">
      <c r="A95" s="160"/>
      <c r="B95" s="140" t="s">
        <v>24</v>
      </c>
      <c r="C95" s="141">
        <v>40</v>
      </c>
      <c r="D95" s="35">
        <v>3</v>
      </c>
      <c r="E95" s="35">
        <v>0.2</v>
      </c>
      <c r="F95" s="35">
        <v>20</v>
      </c>
      <c r="G95" s="35">
        <v>95</v>
      </c>
    </row>
    <row r="96" spans="1:7" x14ac:dyDescent="0.25">
      <c r="A96" s="180"/>
      <c r="B96" s="152" t="s">
        <v>18</v>
      </c>
      <c r="C96" s="153">
        <f>SUM(C91:C95)</f>
        <v>620</v>
      </c>
      <c r="D96" s="154">
        <f>SUM(D91:D95)</f>
        <v>10.96</v>
      </c>
      <c r="E96" s="154">
        <f t="shared" ref="E96:G96" si="14">SUM(E91:E95)</f>
        <v>37.620000000000005</v>
      </c>
      <c r="F96" s="154">
        <f t="shared" si="14"/>
        <v>85.22</v>
      </c>
      <c r="G96" s="154">
        <f t="shared" si="14"/>
        <v>575.36</v>
      </c>
    </row>
    <row r="97" spans="1:7" x14ac:dyDescent="0.25">
      <c r="A97" s="222" t="s">
        <v>19</v>
      </c>
      <c r="B97" s="223"/>
      <c r="C97" s="224"/>
      <c r="D97" s="183"/>
      <c r="E97" s="184"/>
      <c r="F97" s="184"/>
      <c r="G97" s="184"/>
    </row>
    <row r="98" spans="1:7" x14ac:dyDescent="0.25">
      <c r="A98" s="120">
        <v>33</v>
      </c>
      <c r="B98" s="53" t="s">
        <v>66</v>
      </c>
      <c r="C98" s="111">
        <v>100</v>
      </c>
      <c r="D98" s="7">
        <v>1.37</v>
      </c>
      <c r="E98" s="7">
        <v>5.87</v>
      </c>
      <c r="F98" s="7">
        <v>8.09</v>
      </c>
      <c r="G98" s="7">
        <v>90.68</v>
      </c>
    </row>
    <row r="99" spans="1:7" x14ac:dyDescent="0.25">
      <c r="A99" s="99">
        <v>86</v>
      </c>
      <c r="B99" s="37" t="s">
        <v>67</v>
      </c>
      <c r="C99" s="101">
        <v>250</v>
      </c>
      <c r="D99" s="59">
        <v>2.21</v>
      </c>
      <c r="E99" s="59">
        <v>5.0599999999999996</v>
      </c>
      <c r="F99" s="59">
        <v>11.93</v>
      </c>
      <c r="G99" s="59">
        <v>102.25</v>
      </c>
    </row>
    <row r="100" spans="1:7" x14ac:dyDescent="0.25">
      <c r="A100" s="99">
        <v>265</v>
      </c>
      <c r="B100" s="37" t="s">
        <v>68</v>
      </c>
      <c r="C100" s="100">
        <v>200</v>
      </c>
      <c r="D100" s="21">
        <v>21.95</v>
      </c>
      <c r="E100" s="21">
        <v>22.48</v>
      </c>
      <c r="F100" s="21">
        <v>34.61</v>
      </c>
      <c r="G100" s="21">
        <v>428.26</v>
      </c>
    </row>
    <row r="101" spans="1:7" x14ac:dyDescent="0.25">
      <c r="A101" s="80">
        <v>349</v>
      </c>
      <c r="B101" s="5" t="s">
        <v>23</v>
      </c>
      <c r="C101" s="81">
        <v>200</v>
      </c>
      <c r="D101" s="19">
        <v>0.66</v>
      </c>
      <c r="E101" s="19">
        <v>0.09</v>
      </c>
      <c r="F101" s="19">
        <v>32.01</v>
      </c>
      <c r="G101" s="19">
        <v>132.80000000000001</v>
      </c>
    </row>
    <row r="102" spans="1:7" x14ac:dyDescent="0.25">
      <c r="A102" s="123"/>
      <c r="B102" s="140" t="s">
        <v>24</v>
      </c>
      <c r="C102" s="149">
        <v>40</v>
      </c>
      <c r="D102" s="35">
        <v>3</v>
      </c>
      <c r="E102" s="35">
        <v>0.2</v>
      </c>
      <c r="F102" s="35">
        <v>20</v>
      </c>
      <c r="G102" s="35">
        <v>95</v>
      </c>
    </row>
    <row r="103" spans="1:7" x14ac:dyDescent="0.25">
      <c r="A103" s="123">
        <v>1</v>
      </c>
      <c r="B103" s="140" t="s">
        <v>25</v>
      </c>
      <c r="C103" s="149">
        <v>20</v>
      </c>
      <c r="D103" s="150">
        <v>0.2</v>
      </c>
      <c r="E103" s="150">
        <v>1</v>
      </c>
      <c r="F103" s="150">
        <v>10</v>
      </c>
      <c r="G103" s="150">
        <v>45</v>
      </c>
    </row>
    <row r="104" spans="1:7" x14ac:dyDescent="0.25">
      <c r="A104" s="185"/>
      <c r="B104" s="186" t="s">
        <v>26</v>
      </c>
      <c r="C104" s="153">
        <f>SUM(C98:C103)</f>
        <v>810</v>
      </c>
      <c r="D104" s="154">
        <f>SUM(D98:D103)</f>
        <v>29.39</v>
      </c>
      <c r="E104" s="154">
        <f t="shared" ref="E104:G104" si="15">SUM(E98:E103)</f>
        <v>34.700000000000003</v>
      </c>
      <c r="F104" s="154">
        <f t="shared" si="15"/>
        <v>116.63999999999999</v>
      </c>
      <c r="G104" s="154">
        <f t="shared" si="15"/>
        <v>893.99</v>
      </c>
    </row>
    <row r="105" spans="1:7" ht="16.5" customHeight="1" thickBot="1" x14ac:dyDescent="0.3">
      <c r="A105" s="187"/>
      <c r="B105" s="188" t="s">
        <v>69</v>
      </c>
      <c r="C105" s="189">
        <f>C104+C96</f>
        <v>1430</v>
      </c>
      <c r="D105" s="190">
        <f t="shared" ref="D105:G105" si="16">D104+D96</f>
        <v>40.35</v>
      </c>
      <c r="E105" s="190">
        <f t="shared" si="16"/>
        <v>72.320000000000007</v>
      </c>
      <c r="F105" s="190">
        <f t="shared" si="16"/>
        <v>201.85999999999999</v>
      </c>
      <c r="G105" s="190">
        <f t="shared" si="16"/>
        <v>1469.35</v>
      </c>
    </row>
    <row r="106" spans="1:7" x14ac:dyDescent="0.25">
      <c r="A106" s="222" t="s">
        <v>104</v>
      </c>
      <c r="B106" s="223"/>
      <c r="C106" s="224"/>
      <c r="D106" s="177"/>
      <c r="E106" s="177"/>
      <c r="F106" s="177"/>
      <c r="G106" s="177"/>
    </row>
    <row r="107" spans="1:7" x14ac:dyDescent="0.25">
      <c r="A107" s="123">
        <v>126</v>
      </c>
      <c r="B107" s="140" t="s">
        <v>99</v>
      </c>
      <c r="C107" s="149" t="s">
        <v>127</v>
      </c>
      <c r="D107" s="139">
        <v>3.72</v>
      </c>
      <c r="E107" s="139">
        <v>8.39</v>
      </c>
      <c r="F107" s="139">
        <v>25</v>
      </c>
      <c r="G107" s="139">
        <v>200.35</v>
      </c>
    </row>
    <row r="108" spans="1:7" ht="31.5" x14ac:dyDescent="0.25">
      <c r="A108" s="80"/>
      <c r="B108" s="5" t="s">
        <v>13</v>
      </c>
      <c r="C108" s="81" t="s">
        <v>121</v>
      </c>
      <c r="D108" s="7">
        <v>15.56</v>
      </c>
      <c r="E108" s="7">
        <v>16.98</v>
      </c>
      <c r="F108" s="7">
        <v>5.51</v>
      </c>
      <c r="G108" s="7">
        <v>236</v>
      </c>
    </row>
    <row r="109" spans="1:7" x14ac:dyDescent="0.25">
      <c r="A109" s="122">
        <v>382</v>
      </c>
      <c r="B109" s="31" t="s">
        <v>72</v>
      </c>
      <c r="C109" s="83">
        <v>200</v>
      </c>
      <c r="D109" s="7">
        <v>4.08</v>
      </c>
      <c r="E109" s="7">
        <v>3.54</v>
      </c>
      <c r="F109" s="7">
        <v>17.579999999999998</v>
      </c>
      <c r="G109" s="7">
        <v>118.6</v>
      </c>
    </row>
    <row r="110" spans="1:7" x14ac:dyDescent="0.25">
      <c r="A110" s="123"/>
      <c r="B110" s="140" t="s">
        <v>24</v>
      </c>
      <c r="C110" s="124">
        <v>40</v>
      </c>
      <c r="D110" s="35">
        <v>3</v>
      </c>
      <c r="E110" s="35">
        <v>0.2</v>
      </c>
      <c r="F110" s="35">
        <v>20</v>
      </c>
      <c r="G110" s="35">
        <v>95</v>
      </c>
    </row>
    <row r="111" spans="1:7" x14ac:dyDescent="0.25">
      <c r="A111" s="166">
        <v>1</v>
      </c>
      <c r="B111" s="140" t="s">
        <v>25</v>
      </c>
      <c r="C111" s="124">
        <v>20</v>
      </c>
      <c r="D111" s="35">
        <v>0.2</v>
      </c>
      <c r="E111" s="35">
        <v>1</v>
      </c>
      <c r="F111" s="35">
        <v>10</v>
      </c>
      <c r="G111" s="35">
        <v>45</v>
      </c>
    </row>
    <row r="112" spans="1:7" ht="15.75" customHeight="1" x14ac:dyDescent="0.25">
      <c r="A112" s="191"/>
      <c r="B112" s="168" t="s">
        <v>105</v>
      </c>
      <c r="C112" s="192">
        <v>540</v>
      </c>
      <c r="D112" s="193">
        <f>SUM(D107:D111)</f>
        <v>26.56</v>
      </c>
      <c r="E112" s="193">
        <f>SUM(E107:E111)</f>
        <v>30.11</v>
      </c>
      <c r="F112" s="193">
        <f>SUM(F107:F111)</f>
        <v>78.09</v>
      </c>
      <c r="G112" s="194">
        <f>SUM(G107:G111)</f>
        <v>694.95</v>
      </c>
    </row>
    <row r="113" spans="1:7" x14ac:dyDescent="0.25">
      <c r="A113" s="222" t="s">
        <v>19</v>
      </c>
      <c r="B113" s="223"/>
      <c r="C113" s="224"/>
      <c r="D113" s="183"/>
      <c r="E113" s="184"/>
      <c r="F113" s="184"/>
      <c r="G113" s="184"/>
    </row>
    <row r="114" spans="1:7" x14ac:dyDescent="0.25">
      <c r="A114" s="80"/>
      <c r="B114" s="34" t="s">
        <v>31</v>
      </c>
      <c r="C114" s="81">
        <v>100</v>
      </c>
      <c r="D114" s="35">
        <v>2</v>
      </c>
      <c r="E114" s="35">
        <v>10</v>
      </c>
      <c r="F114" s="35">
        <v>7.67</v>
      </c>
      <c r="G114" s="35">
        <v>120</v>
      </c>
    </row>
    <row r="115" spans="1:7" x14ac:dyDescent="0.25">
      <c r="A115" s="80">
        <v>99</v>
      </c>
      <c r="B115" s="5" t="s">
        <v>73</v>
      </c>
      <c r="C115" s="81">
        <v>250</v>
      </c>
      <c r="D115" s="7">
        <v>2.13</v>
      </c>
      <c r="E115" s="7">
        <v>2.25</v>
      </c>
      <c r="F115" s="7">
        <v>7.75</v>
      </c>
      <c r="G115" s="7">
        <v>53.75</v>
      </c>
    </row>
    <row r="116" spans="1:7" x14ac:dyDescent="0.25">
      <c r="A116" s="80">
        <v>294</v>
      </c>
      <c r="B116" s="5" t="s">
        <v>57</v>
      </c>
      <c r="C116" s="81">
        <v>100</v>
      </c>
      <c r="D116" s="18">
        <v>15.74</v>
      </c>
      <c r="E116" s="18">
        <v>13.56</v>
      </c>
      <c r="F116" s="18">
        <v>14.74</v>
      </c>
      <c r="G116" s="18">
        <v>258.74</v>
      </c>
    </row>
    <row r="117" spans="1:7" x14ac:dyDescent="0.25">
      <c r="A117" s="123" t="s">
        <v>90</v>
      </c>
      <c r="B117" s="34" t="s">
        <v>91</v>
      </c>
      <c r="C117" s="124">
        <v>180</v>
      </c>
      <c r="D117" s="21">
        <v>5.5</v>
      </c>
      <c r="E117" s="21">
        <v>6.5</v>
      </c>
      <c r="F117" s="21">
        <v>45</v>
      </c>
      <c r="G117" s="21">
        <v>250</v>
      </c>
    </row>
    <row r="118" spans="1:7" x14ac:dyDescent="0.25">
      <c r="A118" s="80">
        <v>349</v>
      </c>
      <c r="B118" s="5" t="s">
        <v>23</v>
      </c>
      <c r="C118" s="81">
        <v>200</v>
      </c>
      <c r="D118" s="19">
        <v>0.66</v>
      </c>
      <c r="E118" s="19">
        <v>0.09</v>
      </c>
      <c r="F118" s="19">
        <v>32.01</v>
      </c>
      <c r="G118" s="19">
        <v>132.80000000000001</v>
      </c>
    </row>
    <row r="119" spans="1:7" x14ac:dyDescent="0.25">
      <c r="A119" s="195"/>
      <c r="B119" s="140" t="s">
        <v>24</v>
      </c>
      <c r="C119" s="149">
        <v>40</v>
      </c>
      <c r="D119" s="35">
        <v>3</v>
      </c>
      <c r="E119" s="35">
        <v>0.2</v>
      </c>
      <c r="F119" s="35">
        <v>20</v>
      </c>
      <c r="G119" s="35">
        <v>95</v>
      </c>
    </row>
    <row r="120" spans="1:7" x14ac:dyDescent="0.25">
      <c r="A120" s="166">
        <v>1</v>
      </c>
      <c r="B120" s="140" t="s">
        <v>25</v>
      </c>
      <c r="C120" s="149">
        <v>20</v>
      </c>
      <c r="D120" s="150">
        <v>0.2</v>
      </c>
      <c r="E120" s="150">
        <v>1</v>
      </c>
      <c r="F120" s="150">
        <v>10</v>
      </c>
      <c r="G120" s="150">
        <v>45</v>
      </c>
    </row>
    <row r="121" spans="1:7" x14ac:dyDescent="0.25">
      <c r="A121" s="196"/>
      <c r="B121" s="152" t="s">
        <v>26</v>
      </c>
      <c r="C121" s="153">
        <f>SUM(C114:C120)</f>
        <v>890</v>
      </c>
      <c r="D121" s="177">
        <f>SUM(D114:D120)</f>
        <v>29.23</v>
      </c>
      <c r="E121" s="177">
        <f>SUM(E114:E120)</f>
        <v>33.600000000000009</v>
      </c>
      <c r="F121" s="177">
        <f>SUM(F114:F120)</f>
        <v>137.16999999999999</v>
      </c>
      <c r="G121" s="177">
        <f>SUM(G114:G120)</f>
        <v>955.29</v>
      </c>
    </row>
    <row r="122" spans="1:7" ht="15.75" customHeight="1" x14ac:dyDescent="0.25">
      <c r="A122" s="180"/>
      <c r="B122" s="156" t="s">
        <v>74</v>
      </c>
      <c r="C122" s="153">
        <f>C121+C112</f>
        <v>1430</v>
      </c>
      <c r="D122" s="157">
        <f>D121+D112</f>
        <v>55.79</v>
      </c>
      <c r="E122" s="157">
        <f>E121+E112</f>
        <v>63.710000000000008</v>
      </c>
      <c r="F122" s="157">
        <f>F121+F112</f>
        <v>215.26</v>
      </c>
      <c r="G122" s="157">
        <f>G121+G112</f>
        <v>1650.24</v>
      </c>
    </row>
    <row r="123" spans="1:7" x14ac:dyDescent="0.25">
      <c r="A123" s="222" t="s">
        <v>106</v>
      </c>
      <c r="B123" s="223"/>
      <c r="C123" s="224"/>
      <c r="D123" s="183"/>
      <c r="E123" s="183"/>
      <c r="F123" s="184"/>
      <c r="G123" s="184"/>
    </row>
    <row r="124" spans="1:7" x14ac:dyDescent="0.25">
      <c r="A124" s="123" t="s">
        <v>130</v>
      </c>
      <c r="B124" s="140" t="s">
        <v>129</v>
      </c>
      <c r="C124" s="149">
        <v>100</v>
      </c>
      <c r="D124" s="11">
        <v>13.33</v>
      </c>
      <c r="E124" s="11">
        <v>16.89</v>
      </c>
      <c r="F124" s="11">
        <v>4</v>
      </c>
      <c r="G124" s="11">
        <v>195.56</v>
      </c>
    </row>
    <row r="125" spans="1:7" x14ac:dyDescent="0.25">
      <c r="A125" s="80">
        <v>168</v>
      </c>
      <c r="B125" s="5" t="s">
        <v>14</v>
      </c>
      <c r="C125" s="81">
        <v>180</v>
      </c>
      <c r="D125" s="8">
        <v>8.5299999999999994</v>
      </c>
      <c r="E125" s="8">
        <v>10</v>
      </c>
      <c r="F125" s="8">
        <v>49.43</v>
      </c>
      <c r="G125" s="8">
        <v>309.44</v>
      </c>
    </row>
    <row r="126" spans="1:7" x14ac:dyDescent="0.25">
      <c r="A126" s="98" t="s">
        <v>133</v>
      </c>
      <c r="B126" s="137" t="s">
        <v>65</v>
      </c>
      <c r="C126" s="141">
        <v>200</v>
      </c>
      <c r="D126" s="139">
        <v>0.06</v>
      </c>
      <c r="E126" s="139">
        <v>0.02</v>
      </c>
      <c r="F126" s="139">
        <v>9.93</v>
      </c>
      <c r="G126" s="139">
        <v>39.79</v>
      </c>
    </row>
    <row r="127" spans="1:7" x14ac:dyDescent="0.25">
      <c r="A127" s="197"/>
      <c r="B127" s="140" t="s">
        <v>16</v>
      </c>
      <c r="C127" s="124">
        <v>40</v>
      </c>
      <c r="D127" s="11">
        <v>3</v>
      </c>
      <c r="E127" s="11">
        <v>5.5</v>
      </c>
      <c r="F127" s="11">
        <v>23</v>
      </c>
      <c r="G127" s="11">
        <v>150</v>
      </c>
    </row>
    <row r="128" spans="1:7" x14ac:dyDescent="0.25">
      <c r="A128" s="123"/>
      <c r="B128" s="140" t="s">
        <v>24</v>
      </c>
      <c r="C128" s="149">
        <v>40</v>
      </c>
      <c r="D128" s="35">
        <v>3</v>
      </c>
      <c r="E128" s="35">
        <v>0.2</v>
      </c>
      <c r="F128" s="35">
        <v>20</v>
      </c>
      <c r="G128" s="35">
        <v>95</v>
      </c>
    </row>
    <row r="129" spans="1:7" x14ac:dyDescent="0.25">
      <c r="A129" s="180"/>
      <c r="B129" s="152" t="s">
        <v>18</v>
      </c>
      <c r="C129" s="153">
        <f>SUM(C124:C128)</f>
        <v>560</v>
      </c>
      <c r="D129" s="154">
        <f>SUM(D124:D128)</f>
        <v>27.919999999999998</v>
      </c>
      <c r="E129" s="154">
        <f t="shared" ref="E129:G129" si="17">SUM(E124:E128)</f>
        <v>32.61</v>
      </c>
      <c r="F129" s="154">
        <f t="shared" si="17"/>
        <v>106.36</v>
      </c>
      <c r="G129" s="154">
        <f t="shared" si="17"/>
        <v>789.79</v>
      </c>
    </row>
    <row r="130" spans="1:7" x14ac:dyDescent="0.25">
      <c r="A130" s="222" t="s">
        <v>19</v>
      </c>
      <c r="B130" s="223"/>
      <c r="C130" s="224"/>
      <c r="D130" s="184"/>
      <c r="E130" s="184"/>
      <c r="F130" s="184"/>
      <c r="G130" s="184"/>
    </row>
    <row r="131" spans="1:7" ht="31.5" x14ac:dyDescent="0.25">
      <c r="A131" s="80">
        <v>10</v>
      </c>
      <c r="B131" s="5" t="s">
        <v>43</v>
      </c>
      <c r="C131" s="81">
        <v>100</v>
      </c>
      <c r="D131" s="19">
        <v>3</v>
      </c>
      <c r="E131" s="19">
        <v>5.18</v>
      </c>
      <c r="F131" s="19">
        <v>6.3</v>
      </c>
      <c r="G131" s="19">
        <v>83.6</v>
      </c>
    </row>
    <row r="132" spans="1:7" x14ac:dyDescent="0.25">
      <c r="A132" s="125" t="s">
        <v>131</v>
      </c>
      <c r="B132" s="70" t="s">
        <v>76</v>
      </c>
      <c r="C132" s="126">
        <v>250</v>
      </c>
      <c r="D132" s="18">
        <v>5.83</v>
      </c>
      <c r="E132" s="18">
        <v>8.5299999999999994</v>
      </c>
      <c r="F132" s="18">
        <v>6.35</v>
      </c>
      <c r="G132" s="18">
        <v>127.34</v>
      </c>
    </row>
    <row r="133" spans="1:7" ht="31.5" x14ac:dyDescent="0.25">
      <c r="A133" s="98" t="s">
        <v>132</v>
      </c>
      <c r="B133" s="72" t="s">
        <v>107</v>
      </c>
      <c r="C133" s="127" t="s">
        <v>78</v>
      </c>
      <c r="D133" s="21">
        <v>18.52</v>
      </c>
      <c r="E133" s="21">
        <v>20.69</v>
      </c>
      <c r="F133" s="21">
        <v>18.96</v>
      </c>
      <c r="G133" s="21">
        <v>337.3</v>
      </c>
    </row>
    <row r="134" spans="1:7" x14ac:dyDescent="0.25">
      <c r="A134" s="80">
        <v>349</v>
      </c>
      <c r="B134" s="5" t="s">
        <v>23</v>
      </c>
      <c r="C134" s="81">
        <v>200</v>
      </c>
      <c r="D134" s="19">
        <v>0.66</v>
      </c>
      <c r="E134" s="19">
        <v>0.09</v>
      </c>
      <c r="F134" s="19">
        <v>32.01</v>
      </c>
      <c r="G134" s="19">
        <v>132.80000000000001</v>
      </c>
    </row>
    <row r="135" spans="1:7" x14ac:dyDescent="0.25">
      <c r="A135" s="123"/>
      <c r="B135" s="140" t="s">
        <v>24</v>
      </c>
      <c r="C135" s="149">
        <v>40</v>
      </c>
      <c r="D135" s="35">
        <v>3</v>
      </c>
      <c r="E135" s="35">
        <v>0.2</v>
      </c>
      <c r="F135" s="35">
        <v>20</v>
      </c>
      <c r="G135" s="35">
        <v>95</v>
      </c>
    </row>
    <row r="136" spans="1:7" ht="15.75" customHeight="1" x14ac:dyDescent="0.25">
      <c r="A136" s="123">
        <v>1</v>
      </c>
      <c r="B136" s="140" t="s">
        <v>25</v>
      </c>
      <c r="C136" s="149">
        <v>20</v>
      </c>
      <c r="D136" s="150">
        <v>0.2</v>
      </c>
      <c r="E136" s="150">
        <v>1</v>
      </c>
      <c r="F136" s="150">
        <v>10</v>
      </c>
      <c r="G136" s="150">
        <v>45</v>
      </c>
    </row>
    <row r="137" spans="1:7" x14ac:dyDescent="0.25">
      <c r="A137" s="180"/>
      <c r="B137" s="152" t="s">
        <v>26</v>
      </c>
      <c r="C137" s="153">
        <v>810</v>
      </c>
      <c r="D137" s="154">
        <f>SUM(D131:D136)</f>
        <v>31.21</v>
      </c>
      <c r="E137" s="154">
        <f t="shared" ref="E137:G137" si="18">SUM(E131:E136)</f>
        <v>35.690000000000005</v>
      </c>
      <c r="F137" s="154">
        <f t="shared" si="18"/>
        <v>93.62</v>
      </c>
      <c r="G137" s="154">
        <f t="shared" si="18"/>
        <v>821.04</v>
      </c>
    </row>
    <row r="138" spans="1:7" x14ac:dyDescent="0.25">
      <c r="A138" s="180"/>
      <c r="B138" s="156" t="s">
        <v>79</v>
      </c>
      <c r="C138" s="153">
        <f>C137+C129</f>
        <v>1370</v>
      </c>
      <c r="D138" s="157">
        <f t="shared" ref="D138:G138" si="19">D137+D129</f>
        <v>59.129999999999995</v>
      </c>
      <c r="E138" s="157">
        <f t="shared" si="19"/>
        <v>68.300000000000011</v>
      </c>
      <c r="F138" s="157">
        <f t="shared" si="19"/>
        <v>199.98000000000002</v>
      </c>
      <c r="G138" s="157">
        <f t="shared" si="19"/>
        <v>1610.83</v>
      </c>
    </row>
    <row r="139" spans="1:7" x14ac:dyDescent="0.25">
      <c r="A139" s="222" t="s">
        <v>108</v>
      </c>
      <c r="B139" s="223"/>
      <c r="C139" s="224"/>
      <c r="D139" s="181"/>
      <c r="E139" s="181"/>
      <c r="F139" s="181"/>
      <c r="G139" s="181"/>
    </row>
    <row r="140" spans="1:7" x14ac:dyDescent="0.25">
      <c r="A140" s="171"/>
      <c r="B140" s="5" t="s">
        <v>39</v>
      </c>
      <c r="C140" s="106" t="s">
        <v>40</v>
      </c>
      <c r="D140" s="35">
        <v>4.5</v>
      </c>
      <c r="E140" s="35">
        <v>11</v>
      </c>
      <c r="F140" s="35">
        <v>30.7</v>
      </c>
      <c r="G140" s="35">
        <v>235</v>
      </c>
    </row>
    <row r="141" spans="1:7" x14ac:dyDescent="0.25">
      <c r="A141" s="98" t="s">
        <v>133</v>
      </c>
      <c r="B141" s="137" t="s">
        <v>65</v>
      </c>
      <c r="C141" s="141">
        <v>200</v>
      </c>
      <c r="D141" s="139">
        <v>0.06</v>
      </c>
      <c r="E141" s="139">
        <v>0.02</v>
      </c>
      <c r="F141" s="139">
        <v>9.93</v>
      </c>
      <c r="G141" s="139">
        <v>39.79</v>
      </c>
    </row>
    <row r="142" spans="1:7" s="1" customFormat="1" ht="15" customHeight="1" x14ac:dyDescent="0.25">
      <c r="A142" s="80">
        <v>6</v>
      </c>
      <c r="B142" s="5" t="s">
        <v>42</v>
      </c>
      <c r="C142" s="81">
        <v>10</v>
      </c>
      <c r="D142" s="8">
        <v>0.08</v>
      </c>
      <c r="E142" s="8">
        <v>8.24</v>
      </c>
      <c r="F142" s="8">
        <v>0.08</v>
      </c>
      <c r="G142" s="8">
        <v>74.8</v>
      </c>
    </row>
    <row r="143" spans="1:7" ht="31.5" x14ac:dyDescent="0.25">
      <c r="A143" s="84">
        <v>338</v>
      </c>
      <c r="B143" s="5" t="s">
        <v>95</v>
      </c>
      <c r="C143" s="81">
        <v>100</v>
      </c>
      <c r="D143" s="7">
        <v>0.4</v>
      </c>
      <c r="E143" s="7">
        <v>0.4</v>
      </c>
      <c r="F143" s="7">
        <v>9.7899999999999991</v>
      </c>
      <c r="G143" s="7">
        <v>46.82</v>
      </c>
    </row>
    <row r="144" spans="1:7" x14ac:dyDescent="0.25">
      <c r="A144" s="198"/>
      <c r="B144" s="140" t="s">
        <v>24</v>
      </c>
      <c r="C144" s="138">
        <v>40</v>
      </c>
      <c r="D144" s="35">
        <v>3</v>
      </c>
      <c r="E144" s="35">
        <v>0.2</v>
      </c>
      <c r="F144" s="35">
        <v>20</v>
      </c>
      <c r="G144" s="35">
        <v>95</v>
      </c>
    </row>
    <row r="145" spans="1:7" x14ac:dyDescent="0.25">
      <c r="A145" s="199"/>
      <c r="B145" s="143" t="s">
        <v>18</v>
      </c>
      <c r="C145" s="200">
        <v>490</v>
      </c>
      <c r="D145" s="201">
        <f>SUM(D140:D144)</f>
        <v>8.0399999999999991</v>
      </c>
      <c r="E145" s="201">
        <f t="shared" ref="E145:G145" si="20">SUM(E140:E144)</f>
        <v>19.859999999999996</v>
      </c>
      <c r="F145" s="201">
        <f t="shared" si="20"/>
        <v>70.5</v>
      </c>
      <c r="G145" s="201">
        <f t="shared" si="20"/>
        <v>491.41</v>
      </c>
    </row>
    <row r="146" spans="1:7" x14ac:dyDescent="0.25">
      <c r="A146" s="222" t="s">
        <v>19</v>
      </c>
      <c r="B146" s="223"/>
      <c r="C146" s="224"/>
      <c r="D146" s="181"/>
      <c r="E146" s="202"/>
      <c r="F146" s="181"/>
      <c r="G146" s="181"/>
    </row>
    <row r="147" spans="1:7" x14ac:dyDescent="0.25">
      <c r="A147" s="115">
        <v>67</v>
      </c>
      <c r="B147" s="5" t="s">
        <v>52</v>
      </c>
      <c r="C147" s="81">
        <v>100</v>
      </c>
      <c r="D147" s="14">
        <v>1.4</v>
      </c>
      <c r="E147" s="14">
        <v>10.029999999999999</v>
      </c>
      <c r="F147" s="14">
        <v>7.28</v>
      </c>
      <c r="G147" s="14">
        <v>125.1</v>
      </c>
    </row>
    <row r="148" spans="1:7" ht="47.25" x14ac:dyDescent="0.25">
      <c r="A148" s="99">
        <v>82</v>
      </c>
      <c r="B148" s="37" t="s">
        <v>109</v>
      </c>
      <c r="C148" s="101">
        <v>250</v>
      </c>
      <c r="D148" s="59">
        <v>3.98</v>
      </c>
      <c r="E148" s="59">
        <v>2.15</v>
      </c>
      <c r="F148" s="59">
        <v>3.4</v>
      </c>
      <c r="G148" s="59">
        <v>48</v>
      </c>
    </row>
    <row r="149" spans="1:7" x14ac:dyDescent="0.25">
      <c r="A149" s="128" t="s">
        <v>134</v>
      </c>
      <c r="B149" s="37" t="s">
        <v>81</v>
      </c>
      <c r="C149" s="101">
        <v>100</v>
      </c>
      <c r="D149" s="59">
        <v>10.81</v>
      </c>
      <c r="E149" s="59">
        <v>4.0999999999999996</v>
      </c>
      <c r="F149" s="59">
        <v>13.29</v>
      </c>
      <c r="G149" s="59">
        <v>194.98</v>
      </c>
    </row>
    <row r="150" spans="1:7" x14ac:dyDescent="0.25">
      <c r="A150" s="117">
        <v>128</v>
      </c>
      <c r="B150" s="37" t="s">
        <v>61</v>
      </c>
      <c r="C150" s="101">
        <v>180</v>
      </c>
      <c r="D150" s="7">
        <v>3.72</v>
      </c>
      <c r="E150" s="7">
        <v>10.97</v>
      </c>
      <c r="F150" s="7">
        <v>21.6</v>
      </c>
      <c r="G150" s="7">
        <v>206.92</v>
      </c>
    </row>
    <row r="151" spans="1:7" x14ac:dyDescent="0.25">
      <c r="A151" s="80">
        <v>349</v>
      </c>
      <c r="B151" s="5" t="s">
        <v>23</v>
      </c>
      <c r="C151" s="81">
        <v>200</v>
      </c>
      <c r="D151" s="19">
        <v>0.66</v>
      </c>
      <c r="E151" s="19">
        <v>0.09</v>
      </c>
      <c r="F151" s="19">
        <v>32.01</v>
      </c>
      <c r="G151" s="19">
        <v>132.80000000000001</v>
      </c>
    </row>
    <row r="152" spans="1:7" x14ac:dyDescent="0.25">
      <c r="A152" s="123"/>
      <c r="B152" s="140" t="s">
        <v>24</v>
      </c>
      <c r="C152" s="124">
        <v>40</v>
      </c>
      <c r="D152" s="35">
        <v>3</v>
      </c>
      <c r="E152" s="35">
        <v>0.2</v>
      </c>
      <c r="F152" s="35">
        <v>20</v>
      </c>
      <c r="G152" s="35">
        <v>95</v>
      </c>
    </row>
    <row r="153" spans="1:7" ht="15.75" customHeight="1" x14ac:dyDescent="0.25">
      <c r="A153" s="123">
        <v>1</v>
      </c>
      <c r="B153" s="140" t="s">
        <v>25</v>
      </c>
      <c r="C153" s="124">
        <v>20</v>
      </c>
      <c r="D153" s="35">
        <v>0.2</v>
      </c>
      <c r="E153" s="35">
        <v>1</v>
      </c>
      <c r="F153" s="35">
        <v>10</v>
      </c>
      <c r="G153" s="35">
        <v>45</v>
      </c>
    </row>
    <row r="154" spans="1:7" x14ac:dyDescent="0.25">
      <c r="A154" s="199"/>
      <c r="B154" s="152" t="s">
        <v>26</v>
      </c>
      <c r="C154" s="192">
        <f>SUM(C147:C153)</f>
        <v>890</v>
      </c>
      <c r="D154" s="193">
        <f>SUM(D147:D153)</f>
        <v>23.77</v>
      </c>
      <c r="E154" s="193">
        <f t="shared" ref="E154:G154" si="21">SUM(E147:E153)</f>
        <v>28.54</v>
      </c>
      <c r="F154" s="193">
        <f t="shared" si="21"/>
        <v>107.58</v>
      </c>
      <c r="G154" s="194">
        <f t="shared" si="21"/>
        <v>847.8</v>
      </c>
    </row>
    <row r="155" spans="1:7" x14ac:dyDescent="0.25">
      <c r="A155" s="199"/>
      <c r="B155" s="156" t="s">
        <v>82</v>
      </c>
      <c r="C155" s="192">
        <f>C154+C145</f>
        <v>1380</v>
      </c>
      <c r="D155" s="203">
        <f t="shared" ref="D155:G155" si="22">D154+D145</f>
        <v>31.81</v>
      </c>
      <c r="E155" s="203">
        <f t="shared" si="22"/>
        <v>48.399999999999991</v>
      </c>
      <c r="F155" s="203">
        <f t="shared" si="22"/>
        <v>178.07999999999998</v>
      </c>
      <c r="G155" s="203">
        <f t="shared" si="22"/>
        <v>1339.21</v>
      </c>
    </row>
    <row r="156" spans="1:7" x14ac:dyDescent="0.25">
      <c r="A156" s="222" t="s">
        <v>110</v>
      </c>
      <c r="B156" s="223"/>
      <c r="C156" s="224"/>
      <c r="D156" s="46"/>
      <c r="E156" s="46"/>
      <c r="F156" s="46"/>
      <c r="G156" s="46"/>
    </row>
    <row r="157" spans="1:7" ht="31.5" x14ac:dyDescent="0.25">
      <c r="A157" s="80">
        <v>290</v>
      </c>
      <c r="B157" s="5" t="s">
        <v>13</v>
      </c>
      <c r="C157" s="81" t="s">
        <v>121</v>
      </c>
      <c r="D157" s="7">
        <v>15.56</v>
      </c>
      <c r="E157" s="7">
        <v>16.98</v>
      </c>
      <c r="F157" s="7">
        <v>5.51</v>
      </c>
      <c r="G157" s="7">
        <v>236</v>
      </c>
    </row>
    <row r="158" spans="1:7" x14ac:dyDescent="0.25">
      <c r="A158" s="80">
        <v>168</v>
      </c>
      <c r="B158" s="5" t="s">
        <v>14</v>
      </c>
      <c r="C158" s="81">
        <v>180</v>
      </c>
      <c r="D158" s="8">
        <v>8.5299999999999994</v>
      </c>
      <c r="E158" s="8">
        <v>10</v>
      </c>
      <c r="F158" s="8">
        <v>49.43</v>
      </c>
      <c r="G158" s="8">
        <v>309.44</v>
      </c>
    </row>
    <row r="159" spans="1:7" x14ac:dyDescent="0.25">
      <c r="A159" s="123" t="s">
        <v>111</v>
      </c>
      <c r="B159" s="204" t="s">
        <v>72</v>
      </c>
      <c r="C159" s="149">
        <v>200</v>
      </c>
      <c r="D159" s="35">
        <v>4.08</v>
      </c>
      <c r="E159" s="35">
        <v>3.54</v>
      </c>
      <c r="F159" s="35">
        <v>17.579999999999998</v>
      </c>
      <c r="G159" s="35">
        <v>118.6</v>
      </c>
    </row>
    <row r="160" spans="1:7" ht="31.5" x14ac:dyDescent="0.25">
      <c r="A160" s="84">
        <v>338</v>
      </c>
      <c r="B160" s="5" t="s">
        <v>95</v>
      </c>
      <c r="C160" s="81">
        <v>100</v>
      </c>
      <c r="D160" s="7">
        <v>0.4</v>
      </c>
      <c r="E160" s="7">
        <v>0.4</v>
      </c>
      <c r="F160" s="7">
        <v>9.7899999999999991</v>
      </c>
      <c r="G160" s="7">
        <v>46.82</v>
      </c>
    </row>
    <row r="161" spans="1:7" x14ac:dyDescent="0.25">
      <c r="A161" s="160"/>
      <c r="B161" s="137" t="s">
        <v>112</v>
      </c>
      <c r="C161" s="141">
        <v>40</v>
      </c>
      <c r="D161" s="35">
        <v>3</v>
      </c>
      <c r="E161" s="35">
        <v>0.2</v>
      </c>
      <c r="F161" s="35">
        <v>20</v>
      </c>
      <c r="G161" s="35">
        <v>95</v>
      </c>
    </row>
    <row r="162" spans="1:7" x14ac:dyDescent="0.25">
      <c r="A162" s="167"/>
      <c r="B162" s="168" t="s">
        <v>18</v>
      </c>
      <c r="C162" s="153">
        <v>620</v>
      </c>
      <c r="D162" s="205">
        <f>SUM(D157:D161)</f>
        <v>31.57</v>
      </c>
      <c r="E162" s="205">
        <f t="shared" ref="E162:G162" si="23">SUM(E157:E161)</f>
        <v>31.119999999999997</v>
      </c>
      <c r="F162" s="205">
        <f t="shared" si="23"/>
        <v>102.31</v>
      </c>
      <c r="G162" s="205">
        <f t="shared" si="23"/>
        <v>805.86000000000013</v>
      </c>
    </row>
    <row r="163" spans="1:7" x14ac:dyDescent="0.25">
      <c r="A163" s="222" t="s">
        <v>19</v>
      </c>
      <c r="B163" s="223"/>
      <c r="C163" s="224"/>
      <c r="D163" s="183"/>
      <c r="E163" s="184"/>
      <c r="F163" s="184"/>
      <c r="G163" s="184"/>
    </row>
    <row r="164" spans="1:7" ht="15.6" customHeight="1" x14ac:dyDescent="0.25">
      <c r="A164" s="80">
        <v>20</v>
      </c>
      <c r="B164" s="5" t="s">
        <v>58</v>
      </c>
      <c r="C164" s="81">
        <v>100</v>
      </c>
      <c r="D164" s="7">
        <v>1.42</v>
      </c>
      <c r="E164" s="7">
        <v>5.08</v>
      </c>
      <c r="F164" s="7">
        <v>9</v>
      </c>
      <c r="G164" s="7">
        <v>87.4</v>
      </c>
    </row>
    <row r="165" spans="1:7" ht="31.5" x14ac:dyDescent="0.25">
      <c r="A165" s="130">
        <v>84</v>
      </c>
      <c r="B165" s="37" t="s">
        <v>85</v>
      </c>
      <c r="C165" s="100" t="s">
        <v>125</v>
      </c>
      <c r="D165" s="7">
        <v>7.87</v>
      </c>
      <c r="E165" s="7">
        <v>9.8699999999999992</v>
      </c>
      <c r="F165" s="7">
        <v>14.26</v>
      </c>
      <c r="G165" s="7">
        <v>188.1</v>
      </c>
    </row>
    <row r="166" spans="1:7" x14ac:dyDescent="0.25">
      <c r="A166" s="99">
        <v>260</v>
      </c>
      <c r="B166" s="37" t="s">
        <v>87</v>
      </c>
      <c r="C166" s="101" t="s">
        <v>121</v>
      </c>
      <c r="D166" s="77">
        <v>12.89</v>
      </c>
      <c r="E166" s="59">
        <v>14.92</v>
      </c>
      <c r="F166" s="59">
        <v>2.57</v>
      </c>
      <c r="G166" s="59">
        <v>196.44</v>
      </c>
    </row>
    <row r="167" spans="1:7" x14ac:dyDescent="0.25">
      <c r="A167" s="123" t="s">
        <v>90</v>
      </c>
      <c r="B167" s="34" t="s">
        <v>91</v>
      </c>
      <c r="C167" s="124">
        <v>180</v>
      </c>
      <c r="D167" s="21">
        <v>5.5</v>
      </c>
      <c r="E167" s="21">
        <v>6.5</v>
      </c>
      <c r="F167" s="21">
        <v>45</v>
      </c>
      <c r="G167" s="21">
        <v>250</v>
      </c>
    </row>
    <row r="168" spans="1:7" x14ac:dyDescent="0.25">
      <c r="A168" s="80">
        <v>349</v>
      </c>
      <c r="B168" s="5" t="s">
        <v>23</v>
      </c>
      <c r="C168" s="81">
        <v>200</v>
      </c>
      <c r="D168" s="19">
        <v>0.66</v>
      </c>
      <c r="E168" s="19">
        <v>0.09</v>
      </c>
      <c r="F168" s="19">
        <v>32.01</v>
      </c>
      <c r="G168" s="19">
        <v>132.80000000000001</v>
      </c>
    </row>
    <row r="169" spans="1:7" x14ac:dyDescent="0.25">
      <c r="A169" s="123"/>
      <c r="B169" s="140" t="s">
        <v>24</v>
      </c>
      <c r="C169" s="149">
        <v>40</v>
      </c>
      <c r="D169" s="35">
        <v>3</v>
      </c>
      <c r="E169" s="35">
        <v>0.2</v>
      </c>
      <c r="F169" s="35">
        <v>20</v>
      </c>
      <c r="G169" s="35">
        <v>95</v>
      </c>
    </row>
    <row r="170" spans="1:7" x14ac:dyDescent="0.25">
      <c r="A170" s="123">
        <v>1</v>
      </c>
      <c r="B170" s="140" t="s">
        <v>25</v>
      </c>
      <c r="C170" s="149">
        <v>20</v>
      </c>
      <c r="D170" s="150">
        <v>0.2</v>
      </c>
      <c r="E170" s="150">
        <v>1</v>
      </c>
      <c r="F170" s="150">
        <v>10</v>
      </c>
      <c r="G170" s="150">
        <v>45</v>
      </c>
    </row>
    <row r="171" spans="1:7" x14ac:dyDescent="0.25">
      <c r="A171" s="173"/>
      <c r="B171" s="152" t="s">
        <v>26</v>
      </c>
      <c r="C171" s="153">
        <v>890</v>
      </c>
      <c r="D171" s="154">
        <f>SUM(D164:D170)</f>
        <v>31.54</v>
      </c>
      <c r="E171" s="154">
        <f t="shared" ref="E171:G171" si="24">SUM(E164:E170)</f>
        <v>37.660000000000004</v>
      </c>
      <c r="F171" s="154">
        <f t="shared" si="24"/>
        <v>132.84</v>
      </c>
      <c r="G171" s="154">
        <f t="shared" si="24"/>
        <v>994.74</v>
      </c>
    </row>
    <row r="172" spans="1:7" x14ac:dyDescent="0.25">
      <c r="A172" s="206"/>
      <c r="B172" s="207" t="s">
        <v>88</v>
      </c>
      <c r="C172" s="153">
        <f>C171+C162</f>
        <v>1510</v>
      </c>
      <c r="D172" s="157">
        <f t="shared" ref="D172:G172" si="25">D171+D162</f>
        <v>63.11</v>
      </c>
      <c r="E172" s="157">
        <f t="shared" si="25"/>
        <v>68.78</v>
      </c>
      <c r="F172" s="157">
        <f t="shared" si="25"/>
        <v>235.15</v>
      </c>
      <c r="G172" s="157">
        <f t="shared" si="25"/>
        <v>1800.6000000000001</v>
      </c>
    </row>
  </sheetData>
  <mergeCells count="30">
    <mergeCell ref="F1:G1"/>
    <mergeCell ref="A4:C4"/>
    <mergeCell ref="D4:F4"/>
    <mergeCell ref="G4:G6"/>
    <mergeCell ref="A5:A6"/>
    <mergeCell ref="B5:B6"/>
    <mergeCell ref="C5:C6"/>
    <mergeCell ref="D5:D6"/>
    <mergeCell ref="E5:E6"/>
    <mergeCell ref="F5:F6"/>
    <mergeCell ref="A97:C97"/>
    <mergeCell ref="A7:C7"/>
    <mergeCell ref="A14:C14"/>
    <mergeCell ref="A24:C24"/>
    <mergeCell ref="A30:C30"/>
    <mergeCell ref="A40:C40"/>
    <mergeCell ref="A47:C47"/>
    <mergeCell ref="A56:C56"/>
    <mergeCell ref="A63:C63"/>
    <mergeCell ref="A73:C73"/>
    <mergeCell ref="A80:C80"/>
    <mergeCell ref="A90:C90"/>
    <mergeCell ref="A156:C156"/>
    <mergeCell ref="A163:C163"/>
    <mergeCell ref="A106:C106"/>
    <mergeCell ref="A113:C113"/>
    <mergeCell ref="A123:C123"/>
    <mergeCell ref="A130:C130"/>
    <mergeCell ref="A139:C139"/>
    <mergeCell ref="A146:C146"/>
  </mergeCells>
  <pageMargins left="0.7" right="0.7" top="0.75" bottom="0.75" header="0.3" footer="0.3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1-4 класс</vt:lpstr>
      <vt:lpstr>1-4 класс ОВЗ</vt:lpstr>
      <vt:lpstr>5-11 класс</vt:lpstr>
      <vt:lpstr>5-11 класс ОВЗ</vt:lpstr>
      <vt:lpstr>5-11 класс ТЖС</vt:lpstr>
      <vt:lpstr>5-11 род плата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Сергей Сергей</dc:creator>
  <cp:lastModifiedBy>User</cp:lastModifiedBy>
  <cp:lastPrinted>2024-03-19T07:57:19Z</cp:lastPrinted>
  <dcterms:created xsi:type="dcterms:W3CDTF">2015-06-05T18:19:34Z</dcterms:created>
  <dcterms:modified xsi:type="dcterms:W3CDTF">2024-08-02T06:19:53Z</dcterms:modified>
</cp:coreProperties>
</file>